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mporal\Campeonato de España 2017\"/>
    </mc:Choice>
  </mc:AlternateContent>
  <bookViews>
    <workbookView xWindow="-975" yWindow="345" windowWidth="19440" windowHeight="9570"/>
  </bookViews>
  <sheets>
    <sheet name="Acumulado" sheetId="3" r:id="rId1"/>
    <sheet name="Carrera 1" sheetId="8" r:id="rId2"/>
    <sheet name="Carrera 3" sheetId="9" r:id="rId3"/>
  </sheets>
  <calcPr calcId="152511" concurrentCalc="0"/>
</workbook>
</file>

<file path=xl/calcChain.xml><?xml version="1.0" encoding="utf-8"?>
<calcChain xmlns="http://schemas.openxmlformats.org/spreadsheetml/2006/main">
  <c r="L38" i="9" l="1"/>
  <c r="H38" i="9"/>
  <c r="F38" i="9"/>
  <c r="A38" i="9"/>
  <c r="L37" i="9"/>
  <c r="H37" i="9"/>
  <c r="F37" i="9"/>
  <c r="A37" i="9"/>
  <c r="L36" i="9"/>
  <c r="H36" i="9"/>
  <c r="F36" i="9"/>
  <c r="A36" i="9"/>
  <c r="L33" i="9"/>
  <c r="H33" i="9"/>
  <c r="F33" i="9"/>
  <c r="L32" i="9"/>
  <c r="H32" i="9"/>
  <c r="F32" i="9"/>
  <c r="L31" i="9"/>
  <c r="H31" i="9"/>
  <c r="F31" i="9"/>
  <c r="A31" i="9"/>
  <c r="L30" i="9"/>
  <c r="H30" i="9"/>
  <c r="F30" i="9"/>
  <c r="A30" i="9"/>
  <c r="L29" i="9"/>
  <c r="H29" i="9"/>
  <c r="F29" i="9"/>
  <c r="A29" i="9"/>
  <c r="L25" i="9"/>
  <c r="H25" i="9"/>
  <c r="F25" i="9"/>
  <c r="L24" i="9"/>
  <c r="H24" i="9"/>
  <c r="F24" i="9"/>
  <c r="L21" i="9"/>
  <c r="H21" i="9"/>
  <c r="F21" i="9"/>
  <c r="O20" i="9"/>
  <c r="L20" i="9"/>
  <c r="H20" i="9"/>
  <c r="F20" i="9"/>
  <c r="A20" i="9"/>
  <c r="L17" i="9"/>
  <c r="H17" i="9"/>
  <c r="F17" i="9"/>
  <c r="A17" i="9"/>
  <c r="O16" i="9"/>
  <c r="L16" i="9"/>
  <c r="H16" i="9"/>
  <c r="F16" i="9"/>
  <c r="A16" i="9"/>
  <c r="O15" i="9"/>
  <c r="L15" i="9"/>
  <c r="H15" i="9"/>
  <c r="F15" i="9"/>
  <c r="A15" i="9"/>
  <c r="L11" i="9"/>
  <c r="H11" i="9"/>
  <c r="F11" i="9"/>
  <c r="A11" i="9"/>
  <c r="L10" i="9"/>
  <c r="H10" i="9"/>
  <c r="F10" i="9"/>
  <c r="A10" i="9"/>
  <c r="L9" i="9"/>
  <c r="H9" i="9"/>
  <c r="F9" i="9"/>
  <c r="A9" i="9"/>
  <c r="L6" i="9"/>
  <c r="F6" i="9"/>
  <c r="A6" i="9"/>
  <c r="L24" i="8"/>
  <c r="H24" i="8"/>
  <c r="F24" i="8"/>
  <c r="L21" i="8"/>
  <c r="H21" i="8"/>
  <c r="F21" i="8"/>
  <c r="L20" i="8"/>
  <c r="H20" i="8"/>
  <c r="F20" i="8"/>
  <c r="A20" i="8"/>
  <c r="L17" i="8"/>
  <c r="H17" i="8"/>
  <c r="F17" i="8"/>
  <c r="L16" i="8"/>
  <c r="H16" i="8"/>
  <c r="F16" i="8"/>
  <c r="A16" i="8"/>
  <c r="L15" i="8"/>
  <c r="H15" i="8"/>
  <c r="F15" i="8"/>
  <c r="A15" i="8"/>
  <c r="L37" i="8"/>
  <c r="H37" i="8"/>
  <c r="F37" i="8"/>
  <c r="L36" i="8"/>
  <c r="H36" i="8"/>
  <c r="F36" i="8"/>
  <c r="A36" i="8"/>
  <c r="L35" i="8"/>
  <c r="H35" i="8"/>
  <c r="F35" i="8"/>
  <c r="A35" i="8"/>
  <c r="L32" i="8"/>
  <c r="H32" i="8"/>
  <c r="F32" i="8"/>
  <c r="L31" i="8"/>
  <c r="H31" i="8"/>
  <c r="F31" i="8"/>
  <c r="A31" i="8"/>
  <c r="L30" i="8"/>
  <c r="H30" i="8"/>
  <c r="F30" i="8"/>
  <c r="A30" i="8"/>
  <c r="L29" i="8"/>
  <c r="H29" i="8"/>
  <c r="F29" i="8"/>
  <c r="A29" i="8"/>
  <c r="L28" i="8"/>
  <c r="H28" i="8"/>
  <c r="F28" i="8"/>
  <c r="A28" i="8"/>
  <c r="L11" i="8"/>
  <c r="H11" i="8"/>
  <c r="F11" i="8"/>
  <c r="L10" i="8"/>
  <c r="H10" i="8"/>
  <c r="F10" i="8"/>
  <c r="A10" i="8"/>
  <c r="L9" i="8"/>
  <c r="H9" i="8"/>
  <c r="F9" i="8"/>
  <c r="A9" i="8"/>
  <c r="L6" i="8"/>
  <c r="H6" i="8"/>
  <c r="F6" i="8"/>
  <c r="A6" i="8"/>
</calcChain>
</file>

<file path=xl/sharedStrings.xml><?xml version="1.0" encoding="utf-8"?>
<sst xmlns="http://schemas.openxmlformats.org/spreadsheetml/2006/main" count="479" uniqueCount="93">
  <si>
    <t>TOTAL</t>
  </si>
  <si>
    <t>Eurokids A</t>
  </si>
  <si>
    <t>CATEGORIA</t>
  </si>
  <si>
    <t>Eurokids B</t>
  </si>
  <si>
    <t>ESQUIADOR</t>
  </si>
  <si>
    <t>POSICION</t>
  </si>
  <si>
    <t>PAIS</t>
  </si>
  <si>
    <t>CARRERA 1</t>
  </si>
  <si>
    <t>CARRERA 2</t>
  </si>
  <si>
    <t>CARRERA 3</t>
  </si>
  <si>
    <t>Carreras de esquí náutico</t>
  </si>
  <si>
    <t>TOTAL-1</t>
  </si>
  <si>
    <t>Formula 3 Hombres</t>
  </si>
  <si>
    <t>Formula 2 Hombres</t>
  </si>
  <si>
    <t>ES</t>
  </si>
  <si>
    <t>EUA</t>
  </si>
  <si>
    <t>EUB</t>
  </si>
  <si>
    <t>Mujeres F2</t>
  </si>
  <si>
    <t>MF2</t>
  </si>
  <si>
    <t>-</t>
  </si>
  <si>
    <t>Did Not Start</t>
  </si>
  <si>
    <t>Hombres F2</t>
  </si>
  <si>
    <t>HF2</t>
  </si>
  <si>
    <t>Hombres F3</t>
  </si>
  <si>
    <t>HF3</t>
  </si>
  <si>
    <t>Dia 2</t>
  </si>
  <si>
    <t>Dia 1</t>
  </si>
  <si>
    <t>Quitting</t>
  </si>
  <si>
    <t>Fórmula 2 Mujeres</t>
  </si>
  <si>
    <t>CAMPEONATO DE ESPAÑA 2017</t>
  </si>
  <si>
    <t>Playa San Juan, Tenerife</t>
  </si>
  <si>
    <t>Gonzalez Perez Marcos</t>
  </si>
  <si>
    <t>Garcia Cabrera Jorge</t>
  </si>
  <si>
    <t>Fernandez Dorta Paola</t>
  </si>
  <si>
    <t>Hernandez Goya Borja</t>
  </si>
  <si>
    <t>Llanos Exposito Marcos</t>
  </si>
  <si>
    <t>Fuentes Rodriguez Adrian</t>
  </si>
  <si>
    <t>Santana Rodriguez Diego</t>
  </si>
  <si>
    <t>Perez Hernandez Xuancar</t>
  </si>
  <si>
    <t>Mendez Rodriguez Airam</t>
  </si>
  <si>
    <t>Martin Rodriguez Adrian</t>
  </si>
  <si>
    <t>Real Rodriguez Samuel</t>
  </si>
  <si>
    <t>Fuentes Rodriguez Aaron</t>
  </si>
  <si>
    <t>Fórmula 3 Mujeres</t>
  </si>
  <si>
    <t>Sub 21</t>
  </si>
  <si>
    <t>Gutierrez Hernandez Sergio</t>
  </si>
  <si>
    <t>Exposito Hernandez Javier</t>
  </si>
  <si>
    <t>Sosa Rodriguez Laura</t>
  </si>
  <si>
    <t>Acosta Hernandez Ariana</t>
  </si>
  <si>
    <t>Montanez Verdaguer Angela</t>
  </si>
  <si>
    <t>Fuentes Rodriguez Laura</t>
  </si>
  <si>
    <t>Perez Hernandez Noemi</t>
  </si>
  <si>
    <t>CAMPEONATO</t>
  </si>
  <si>
    <t>Campeonato de España 2017</t>
  </si>
  <si>
    <t>PRUEBA</t>
  </si>
  <si>
    <t>FECHA</t>
  </si>
  <si>
    <t>08/10/2017</t>
  </si>
  <si>
    <t>Posición</t>
  </si>
  <si>
    <t>Nº Barco</t>
  </si>
  <si>
    <t>Categoría</t>
  </si>
  <si>
    <t>Nombre esquiador</t>
  </si>
  <si>
    <t>Pais</t>
  </si>
  <si>
    <t>Tiempo total</t>
  </si>
  <si>
    <t>Tiempo Com.</t>
  </si>
  <si>
    <t>Penalizaciones</t>
  </si>
  <si>
    <t>Nº Vueltas</t>
  </si>
  <si>
    <r>
      <t xml:space="preserve">Distancia </t>
    </r>
    <r>
      <rPr>
        <b/>
        <sz val="9"/>
        <color indexed="8"/>
        <rFont val="Calibri"/>
        <family val="2"/>
      </rPr>
      <t>(km)</t>
    </r>
  </si>
  <si>
    <r>
      <t>Velocidad media</t>
    </r>
    <r>
      <rPr>
        <b/>
        <sz val="9"/>
        <color indexed="8"/>
        <rFont val="Calibri"/>
        <family val="2"/>
      </rPr>
      <t xml:space="preserve"> (km/h)</t>
    </r>
  </si>
  <si>
    <t>Puntos</t>
  </si>
  <si>
    <t>1% - rule &lt;12.02&gt; no levantar mano</t>
  </si>
  <si>
    <t>did not qualifity</t>
  </si>
  <si>
    <t>Juez jefe</t>
  </si>
  <si>
    <t>Hernandez Perez Ana Isabel</t>
  </si>
  <si>
    <t>Calculador jefe</t>
  </si>
  <si>
    <t>Rodriguez Marichal Conchy</t>
  </si>
  <si>
    <t>Jueces</t>
  </si>
  <si>
    <t>Maria del Rocio Espana Balboteo ; Simeon Garcia Hernandez ; Aida Herrera Ramirez ; Cynthia Hernandez Perez</t>
  </si>
  <si>
    <t>Localización</t>
  </si>
  <si>
    <t>Playa San Juan</t>
  </si>
  <si>
    <t>Fecha</t>
  </si>
  <si>
    <t>Warning: pasar interior boya 100 m.</t>
  </si>
  <si>
    <t>6% - rule &lt;12.02&gt; dsitancia seguridad &lt; de 100 m.</t>
  </si>
  <si>
    <t>1% - rule &lt;12.02&gt; no levanta mano + 1% - rule &lt;12.02&gt; rebasa salida</t>
  </si>
  <si>
    <t>Mujeres F3</t>
  </si>
  <si>
    <t>MF3</t>
  </si>
  <si>
    <t>S21</t>
  </si>
  <si>
    <t>Did not Qualify</t>
  </si>
  <si>
    <t>Aida Herrera Ramirez ; Maria del Rocio Espana Balboteo ; Simeon Garcia Hernandez ; Cynthia Hernandez Perez; Rocío Jerónimo España</t>
  </si>
  <si>
    <t>1% - rule &lt;12,02&gt; no levanta mano</t>
  </si>
  <si>
    <t>1%-rule&lt;12.02&gt;no levanta mano + 3%-rule&lt;12.02&gt;uso dispositivo móvil</t>
  </si>
  <si>
    <t>6% - rule &lt;12,02&gt; cambio trayectoria</t>
  </si>
  <si>
    <t>1% - rule &lt;12,02&gt; no levanta la mano</t>
  </si>
  <si>
    <t>1% - rule &lt;12,02&gt; salir antes bandera+ 1% rule &lt;12.02&gt; no levanta la 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</si>
</sst>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h:mm:ss\.ss"/>
    <numFmt numFmtId="166" formatCode="d/mm/yyyy;@"/>
    <numFmt numFmtId="167" formatCode="h:mm:ss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9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2" fillId="3" borderId="0" xfId="0" applyFont="1" applyFill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0" fontId="2" fillId="0" borderId="0" xfId="0" applyFont="1" applyFill="1"/>
    <xf numFmtId="0" fontId="2" fillId="4" borderId="0" xfId="0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5" borderId="0" xfId="0" applyFill="1"/>
    <xf numFmtId="0" fontId="0" fillId="0" borderId="0" xfId="0" quotePrefix="1" applyAlignment="1">
      <alignment horizontal="center"/>
    </xf>
    <xf numFmtId="14" fontId="0" fillId="0" borderId="0" xfId="0" applyNumberFormat="1"/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95252</xdr:colOff>
      <xdr:row>1</xdr:row>
      <xdr:rowOff>9526</xdr:rowOff>
    </xdr:from>
    <xdr:to>
      <xdr:col>7</xdr:col>
      <xdr:colOff>295277</xdr:colOff>
      <xdr:row>4</xdr:row>
      <xdr:rowOff>66676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7" y="200026"/>
          <a:ext cx="1009650" cy="1009650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</xdr:row>
      <xdr:rowOff>9526</xdr:rowOff>
    </xdr:from>
    <xdr:to>
      <xdr:col>4</xdr:col>
      <xdr:colOff>570153</xdr:colOff>
      <xdr:row>4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200026"/>
          <a:ext cx="1008303" cy="1009649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1</xdr:row>
      <xdr:rowOff>114300</xdr:rowOff>
    </xdr:from>
    <xdr:to>
      <xdr:col>5</xdr:col>
      <xdr:colOff>726274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304800"/>
          <a:ext cx="773899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topLeftCell="A25" zoomScale="80" zoomScaleNormal="80" workbookViewId="0">
      <selection activeCell="K9" sqref="K9"/>
    </sheetView>
  </sheetViews>
  <sheetFormatPr baseColWidth="10" defaultRowHeight="15" x14ac:dyDescent="0.25"/>
  <cols>
    <col min="1" max="1" width="13.5703125" style="8" customWidth="1"/>
    <col min="2" max="2" width="30.7109375" style="8" customWidth="1"/>
    <col min="3" max="3" width="8.5703125" style="8" customWidth="1"/>
    <col min="4" max="7" width="12.140625" style="7" customWidth="1"/>
    <col min="8" max="8" width="12.140625" style="8" customWidth="1"/>
    <col min="9" max="9" width="11.42578125" style="12"/>
    <col min="10" max="16384" width="11.42578125" style="8"/>
  </cols>
  <sheetData>
    <row r="1" spans="1:12" ht="15" customHeight="1" x14ac:dyDescent="0.25">
      <c r="A1" s="37"/>
      <c r="B1" s="37"/>
      <c r="C1" s="37"/>
      <c r="D1" s="37"/>
      <c r="E1" s="37"/>
      <c r="F1" s="12"/>
      <c r="H1" s="7"/>
    </row>
    <row r="2" spans="1:12" ht="26.25" x14ac:dyDescent="0.25">
      <c r="A2" s="38" t="s">
        <v>29</v>
      </c>
      <c r="B2" s="38"/>
      <c r="C2" s="38"/>
      <c r="D2" s="17"/>
      <c r="E2" s="17"/>
      <c r="F2" s="12"/>
      <c r="H2" s="7"/>
    </row>
    <row r="3" spans="1:12" ht="21.75" customHeight="1" x14ac:dyDescent="0.5">
      <c r="A3" s="39" t="s">
        <v>10</v>
      </c>
      <c r="B3" s="39"/>
      <c r="C3" s="39"/>
      <c r="D3" s="18"/>
      <c r="E3" s="18"/>
      <c r="F3" s="12"/>
      <c r="H3" s="7"/>
    </row>
    <row r="4" spans="1:12" ht="27" customHeight="1" x14ac:dyDescent="0.35">
      <c r="A4" s="40" t="s">
        <v>30</v>
      </c>
      <c r="B4" s="40"/>
      <c r="C4" s="40"/>
      <c r="D4" s="19"/>
      <c r="E4" s="19"/>
      <c r="F4" s="12"/>
      <c r="H4" s="7"/>
    </row>
    <row r="5" spans="1:12" ht="26.25" customHeight="1" x14ac:dyDescent="0.25">
      <c r="B5" s="7"/>
      <c r="C5" s="7"/>
      <c r="H5" s="7"/>
    </row>
    <row r="6" spans="1:12" x14ac:dyDescent="0.25">
      <c r="A6" s="4" t="s">
        <v>2</v>
      </c>
      <c r="B6" s="4" t="s">
        <v>1</v>
      </c>
      <c r="D6" s="11"/>
      <c r="E6" s="11"/>
      <c r="F6" s="11"/>
      <c r="G6" s="11"/>
    </row>
    <row r="7" spans="1:12" x14ac:dyDescent="0.25">
      <c r="A7" s="5" t="s">
        <v>5</v>
      </c>
      <c r="B7" s="5" t="s">
        <v>4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0</v>
      </c>
      <c r="H7" s="6" t="s">
        <v>11</v>
      </c>
    </row>
    <row r="8" spans="1:12" x14ac:dyDescent="0.25">
      <c r="A8" s="13">
        <v>1</v>
      </c>
      <c r="B8" s="14" t="s">
        <v>31</v>
      </c>
      <c r="C8" s="13" t="s">
        <v>14</v>
      </c>
      <c r="D8" s="15">
        <v>1000</v>
      </c>
      <c r="E8" s="32">
        <v>0</v>
      </c>
      <c r="F8" s="15">
        <v>1000</v>
      </c>
      <c r="G8" s="15">
        <v>2000</v>
      </c>
      <c r="H8" s="15">
        <v>2000</v>
      </c>
      <c r="J8" s="12"/>
      <c r="K8" s="12"/>
      <c r="L8" s="12"/>
    </row>
    <row r="9" spans="1:12" ht="16.5" customHeight="1" x14ac:dyDescent="0.25">
      <c r="D9" s="11"/>
      <c r="J9" s="12"/>
      <c r="K9" s="12"/>
      <c r="L9" s="12"/>
    </row>
    <row r="10" spans="1:12" x14ac:dyDescent="0.25">
      <c r="A10" s="4" t="s">
        <v>2</v>
      </c>
      <c r="B10" s="4" t="s">
        <v>3</v>
      </c>
      <c r="D10" s="11"/>
      <c r="E10" s="11"/>
      <c r="F10" s="11"/>
      <c r="G10" s="11"/>
      <c r="J10" s="12"/>
      <c r="K10" s="12"/>
      <c r="L10" s="12"/>
    </row>
    <row r="11" spans="1:12" x14ac:dyDescent="0.25">
      <c r="A11" s="5" t="s">
        <v>5</v>
      </c>
      <c r="B11" s="5" t="s">
        <v>4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0</v>
      </c>
      <c r="H11" s="6" t="s">
        <v>11</v>
      </c>
      <c r="J11" s="12"/>
      <c r="K11" s="12"/>
      <c r="L11" s="12"/>
    </row>
    <row r="12" spans="1:12" x14ac:dyDescent="0.25">
      <c r="A12" s="13">
        <v>1</v>
      </c>
      <c r="B12" s="14" t="s">
        <v>32</v>
      </c>
      <c r="C12" s="13" t="s">
        <v>14</v>
      </c>
      <c r="D12" s="15">
        <v>990.09002685546875</v>
      </c>
      <c r="E12" s="15">
        <v>0</v>
      </c>
      <c r="F12" s="15">
        <v>1000</v>
      </c>
      <c r="G12" s="15">
        <v>1990.0900268554687</v>
      </c>
      <c r="H12" s="15">
        <v>1990.0900268554687</v>
      </c>
      <c r="J12" s="12"/>
      <c r="K12" s="12"/>
      <c r="L12" s="12"/>
    </row>
    <row r="13" spans="1:12" x14ac:dyDescent="0.25">
      <c r="A13" s="13">
        <v>2</v>
      </c>
      <c r="B13" s="14" t="s">
        <v>33</v>
      </c>
      <c r="C13" s="13" t="s">
        <v>14</v>
      </c>
      <c r="D13" s="15">
        <v>459.30999755859375</v>
      </c>
      <c r="E13" s="15">
        <v>0</v>
      </c>
      <c r="F13" s="15">
        <v>413.78</v>
      </c>
      <c r="G13" s="15">
        <v>873.08999755859372</v>
      </c>
      <c r="H13" s="15">
        <v>873.08999755859372</v>
      </c>
      <c r="J13" s="12"/>
      <c r="K13" s="12"/>
      <c r="L13" s="12"/>
    </row>
    <row r="14" spans="1:12" x14ac:dyDescent="0.25">
      <c r="A14" s="13">
        <v>3</v>
      </c>
      <c r="B14" s="14" t="s">
        <v>34</v>
      </c>
      <c r="C14" s="13" t="s">
        <v>14</v>
      </c>
      <c r="D14" s="15">
        <v>0</v>
      </c>
      <c r="E14" s="15">
        <v>0</v>
      </c>
      <c r="F14" s="15">
        <v>838.07</v>
      </c>
      <c r="G14" s="15">
        <v>838.07</v>
      </c>
      <c r="H14" s="15">
        <v>838.07</v>
      </c>
      <c r="J14" s="12"/>
      <c r="K14" s="12"/>
      <c r="L14" s="12"/>
    </row>
    <row r="15" spans="1:12" ht="16.5" customHeight="1" x14ac:dyDescent="0.25">
      <c r="A15" s="9"/>
      <c r="B15" s="16"/>
      <c r="C15" s="10"/>
      <c r="D15" s="11"/>
      <c r="E15" s="11"/>
      <c r="J15" s="12"/>
      <c r="K15" s="12"/>
      <c r="L15" s="12"/>
    </row>
    <row r="16" spans="1:12" x14ac:dyDescent="0.25">
      <c r="A16" s="4" t="s">
        <v>2</v>
      </c>
      <c r="B16" s="4" t="s">
        <v>44</v>
      </c>
      <c r="D16" s="11"/>
      <c r="E16" s="11"/>
      <c r="F16" s="11"/>
      <c r="G16" s="11"/>
      <c r="J16" s="12"/>
      <c r="K16" s="12"/>
      <c r="L16" s="12"/>
    </row>
    <row r="17" spans="1:12" x14ac:dyDescent="0.25">
      <c r="A17" s="5" t="s">
        <v>5</v>
      </c>
      <c r="B17" s="5" t="s">
        <v>4</v>
      </c>
      <c r="C17" s="6" t="s">
        <v>6</v>
      </c>
      <c r="D17" s="6" t="s">
        <v>7</v>
      </c>
      <c r="E17" s="6" t="s">
        <v>8</v>
      </c>
      <c r="F17" s="6" t="s">
        <v>9</v>
      </c>
      <c r="G17" s="6" t="s">
        <v>0</v>
      </c>
      <c r="H17" s="6" t="s">
        <v>11</v>
      </c>
      <c r="J17" s="12"/>
      <c r="K17" s="12"/>
      <c r="L17" s="12"/>
    </row>
    <row r="18" spans="1:12" x14ac:dyDescent="0.25">
      <c r="A18" s="13">
        <v>1</v>
      </c>
      <c r="B18" s="14" t="s">
        <v>45</v>
      </c>
      <c r="C18" s="13" t="s">
        <v>14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J18" s="12"/>
      <c r="K18" s="12"/>
      <c r="L18" s="12"/>
    </row>
    <row r="19" spans="1:12" x14ac:dyDescent="0.25">
      <c r="A19" s="13">
        <v>2</v>
      </c>
      <c r="B19" s="14" t="s">
        <v>46</v>
      </c>
      <c r="C19" s="13" t="s">
        <v>14</v>
      </c>
      <c r="D19" s="15">
        <v>0</v>
      </c>
      <c r="E19" s="32">
        <v>0</v>
      </c>
      <c r="F19" s="15">
        <v>0</v>
      </c>
      <c r="G19" s="15">
        <v>0</v>
      </c>
      <c r="H19" s="15">
        <v>0</v>
      </c>
      <c r="J19" s="12"/>
      <c r="K19" s="12"/>
      <c r="L19" s="12"/>
    </row>
    <row r="20" spans="1:12" ht="16.5" customHeight="1" x14ac:dyDescent="0.25">
      <c r="D20" s="11"/>
      <c r="J20" s="12"/>
      <c r="K20" s="12"/>
      <c r="L20" s="12"/>
    </row>
    <row r="21" spans="1:12" x14ac:dyDescent="0.25">
      <c r="A21" s="4" t="s">
        <v>2</v>
      </c>
      <c r="B21" s="4" t="s">
        <v>43</v>
      </c>
      <c r="D21" s="11"/>
      <c r="E21" s="11"/>
      <c r="F21" s="11"/>
      <c r="G21" s="11"/>
      <c r="J21" s="12"/>
      <c r="K21" s="12"/>
      <c r="L21" s="12"/>
    </row>
    <row r="22" spans="1:12" x14ac:dyDescent="0.25">
      <c r="A22" s="5" t="s">
        <v>5</v>
      </c>
      <c r="B22" s="5" t="s">
        <v>4</v>
      </c>
      <c r="C22" s="6" t="s">
        <v>6</v>
      </c>
      <c r="D22" s="6" t="s">
        <v>7</v>
      </c>
      <c r="E22" s="6" t="s">
        <v>8</v>
      </c>
      <c r="F22" s="6" t="s">
        <v>9</v>
      </c>
      <c r="G22" s="6" t="s">
        <v>0</v>
      </c>
      <c r="H22" s="6" t="s">
        <v>11</v>
      </c>
      <c r="J22" s="12"/>
      <c r="K22" s="12"/>
      <c r="L22" s="12"/>
    </row>
    <row r="23" spans="1:12" s="36" customFormat="1" x14ac:dyDescent="0.25">
      <c r="A23" s="33">
        <v>1</v>
      </c>
      <c r="B23" s="34" t="s">
        <v>47</v>
      </c>
      <c r="C23" s="33" t="s">
        <v>14</v>
      </c>
      <c r="D23" s="32">
        <v>1000</v>
      </c>
      <c r="E23" s="32">
        <v>0</v>
      </c>
      <c r="F23" s="32">
        <v>940</v>
      </c>
      <c r="G23" s="15">
        <v>1940</v>
      </c>
      <c r="H23" s="32">
        <v>1940</v>
      </c>
      <c r="I23" s="35"/>
      <c r="J23" s="35"/>
      <c r="K23" s="35"/>
      <c r="L23" s="35"/>
    </row>
    <row r="24" spans="1:12" s="36" customFormat="1" x14ac:dyDescent="0.25">
      <c r="A24" s="33">
        <v>2</v>
      </c>
      <c r="B24" s="34" t="s">
        <v>48</v>
      </c>
      <c r="C24" s="33" t="s">
        <v>14</v>
      </c>
      <c r="D24" s="32">
        <v>0</v>
      </c>
      <c r="E24" s="32">
        <v>0</v>
      </c>
      <c r="F24" s="32">
        <v>0</v>
      </c>
      <c r="G24" s="15">
        <v>0</v>
      </c>
      <c r="H24" s="32">
        <v>0</v>
      </c>
      <c r="I24" s="35"/>
      <c r="J24" s="35"/>
      <c r="K24" s="35"/>
      <c r="L24" s="35"/>
    </row>
    <row r="25" spans="1:12" ht="16.5" customHeight="1" x14ac:dyDescent="0.25">
      <c r="D25" s="11"/>
      <c r="J25" s="12"/>
      <c r="K25" s="12"/>
      <c r="L25" s="12"/>
    </row>
    <row r="26" spans="1:12" x14ac:dyDescent="0.25">
      <c r="A26" s="4" t="s">
        <v>2</v>
      </c>
      <c r="B26" s="4" t="s">
        <v>28</v>
      </c>
      <c r="D26" s="11"/>
      <c r="E26" s="11"/>
      <c r="F26" s="11"/>
      <c r="G26" s="11"/>
      <c r="J26" s="12"/>
      <c r="K26" s="12"/>
      <c r="L26" s="12"/>
    </row>
    <row r="27" spans="1:12" x14ac:dyDescent="0.25">
      <c r="A27" s="5" t="s">
        <v>5</v>
      </c>
      <c r="B27" s="5" t="s">
        <v>4</v>
      </c>
      <c r="C27" s="6" t="s">
        <v>6</v>
      </c>
      <c r="D27" s="6" t="s">
        <v>7</v>
      </c>
      <c r="E27" s="6" t="s">
        <v>8</v>
      </c>
      <c r="F27" s="6" t="s">
        <v>9</v>
      </c>
      <c r="G27" s="6" t="s">
        <v>0</v>
      </c>
      <c r="H27" s="6" t="s">
        <v>11</v>
      </c>
      <c r="J27" s="12"/>
      <c r="K27" s="12"/>
      <c r="L27" s="12"/>
    </row>
    <row r="28" spans="1:12" x14ac:dyDescent="0.25">
      <c r="A28" s="13">
        <v>1</v>
      </c>
      <c r="B28" s="14" t="s">
        <v>49</v>
      </c>
      <c r="C28" s="13" t="s">
        <v>14</v>
      </c>
      <c r="D28" s="15">
        <v>980.3900146484375</v>
      </c>
      <c r="E28" s="15">
        <v>0</v>
      </c>
      <c r="F28" s="15">
        <v>990</v>
      </c>
      <c r="G28" s="15">
        <v>1970.3900146484375</v>
      </c>
      <c r="H28" s="15">
        <v>1970.3900146484375</v>
      </c>
      <c r="J28" s="12"/>
      <c r="K28" s="12"/>
      <c r="L28" s="12"/>
    </row>
    <row r="29" spans="1:12" x14ac:dyDescent="0.25">
      <c r="A29" s="13">
        <v>2</v>
      </c>
      <c r="B29" s="14" t="s">
        <v>50</v>
      </c>
      <c r="C29" s="13" t="s">
        <v>14</v>
      </c>
      <c r="D29" s="15">
        <v>619.010009765625</v>
      </c>
      <c r="E29" s="15">
        <v>0</v>
      </c>
      <c r="F29" s="15">
        <v>714.91998291015625</v>
      </c>
      <c r="G29" s="15">
        <v>1333.9299926757812</v>
      </c>
      <c r="H29" s="15">
        <v>1333.9299926757812</v>
      </c>
      <c r="J29" s="12"/>
      <c r="K29" s="12"/>
      <c r="L29" s="12"/>
    </row>
    <row r="30" spans="1:12" x14ac:dyDescent="0.25">
      <c r="A30" s="13">
        <v>3</v>
      </c>
      <c r="B30" s="14" t="s">
        <v>51</v>
      </c>
      <c r="C30" s="13" t="s">
        <v>14</v>
      </c>
      <c r="D30" s="15">
        <v>0</v>
      </c>
      <c r="E30" s="15">
        <v>0</v>
      </c>
      <c r="F30" s="15">
        <v>938.09</v>
      </c>
      <c r="G30" s="15">
        <v>938.09</v>
      </c>
      <c r="H30" s="15">
        <v>938.09</v>
      </c>
      <c r="J30" s="12"/>
      <c r="K30" s="12"/>
      <c r="L30" s="12"/>
    </row>
    <row r="31" spans="1:12" ht="16.5" customHeight="1" x14ac:dyDescent="0.25">
      <c r="D31" s="11"/>
      <c r="J31" s="12"/>
      <c r="K31" s="12"/>
      <c r="L31" s="12"/>
    </row>
    <row r="32" spans="1:12" x14ac:dyDescent="0.25">
      <c r="A32" s="4" t="s">
        <v>2</v>
      </c>
      <c r="B32" s="4" t="s">
        <v>12</v>
      </c>
      <c r="D32" s="11"/>
      <c r="E32" s="11"/>
      <c r="F32" s="11"/>
      <c r="G32" s="11"/>
      <c r="J32" s="12"/>
      <c r="K32" s="12"/>
      <c r="L32" s="12"/>
    </row>
    <row r="33" spans="1:12" x14ac:dyDescent="0.25">
      <c r="A33" s="5" t="s">
        <v>5</v>
      </c>
      <c r="B33" s="5" t="s">
        <v>4</v>
      </c>
      <c r="C33" s="6" t="s">
        <v>6</v>
      </c>
      <c r="D33" s="6" t="s">
        <v>7</v>
      </c>
      <c r="E33" s="6" t="s">
        <v>8</v>
      </c>
      <c r="F33" s="6" t="s">
        <v>9</v>
      </c>
      <c r="G33" s="6" t="s">
        <v>0</v>
      </c>
      <c r="H33" s="6" t="s">
        <v>11</v>
      </c>
      <c r="J33" s="12"/>
      <c r="K33" s="12"/>
      <c r="L33" s="12"/>
    </row>
    <row r="34" spans="1:12" x14ac:dyDescent="0.25">
      <c r="A34" s="13">
        <v>1</v>
      </c>
      <c r="B34" s="14" t="s">
        <v>35</v>
      </c>
      <c r="C34" s="13" t="s">
        <v>14</v>
      </c>
      <c r="D34" s="15">
        <v>1000</v>
      </c>
      <c r="E34" s="15">
        <v>0</v>
      </c>
      <c r="F34" s="15">
        <v>832.02</v>
      </c>
      <c r="G34" s="15">
        <v>1832.02</v>
      </c>
      <c r="H34" s="15">
        <v>1832.02</v>
      </c>
      <c r="J34" s="12"/>
      <c r="K34" s="12"/>
      <c r="L34" s="12"/>
    </row>
    <row r="35" spans="1:12" x14ac:dyDescent="0.25">
      <c r="A35" s="13">
        <v>2</v>
      </c>
      <c r="B35" s="14" t="s">
        <v>36</v>
      </c>
      <c r="C35" s="13" t="s">
        <v>14</v>
      </c>
      <c r="D35" s="15">
        <v>583.71002197265625</v>
      </c>
      <c r="E35" s="15">
        <v>0</v>
      </c>
      <c r="F35" s="15">
        <v>700.14</v>
      </c>
      <c r="G35" s="15">
        <v>1283.8500219726561</v>
      </c>
      <c r="H35" s="15">
        <v>1283.8500219726561</v>
      </c>
      <c r="J35" s="12"/>
      <c r="K35" s="12"/>
      <c r="L35" s="12"/>
    </row>
    <row r="36" spans="1:12" x14ac:dyDescent="0.25">
      <c r="A36" s="13">
        <v>3</v>
      </c>
      <c r="B36" s="14" t="s">
        <v>37</v>
      </c>
      <c r="C36" s="13" t="s">
        <v>14</v>
      </c>
      <c r="D36" s="15">
        <v>0</v>
      </c>
      <c r="E36" s="15">
        <v>0</v>
      </c>
      <c r="F36" s="15">
        <v>980</v>
      </c>
      <c r="G36" s="15">
        <v>980</v>
      </c>
      <c r="H36" s="15">
        <v>980</v>
      </c>
      <c r="J36" s="12"/>
      <c r="K36" s="12"/>
      <c r="L36" s="12"/>
    </row>
    <row r="37" spans="1:12" ht="16.5" customHeight="1" x14ac:dyDescent="0.25">
      <c r="D37" s="11"/>
      <c r="J37" s="12"/>
      <c r="K37" s="12"/>
      <c r="L37" s="12"/>
    </row>
    <row r="38" spans="1:12" x14ac:dyDescent="0.25">
      <c r="A38" s="4" t="s">
        <v>2</v>
      </c>
      <c r="B38" s="4" t="s">
        <v>13</v>
      </c>
      <c r="D38" s="11"/>
      <c r="E38" s="11"/>
      <c r="F38" s="11"/>
      <c r="G38" s="11"/>
      <c r="J38" s="12"/>
      <c r="K38" s="12"/>
      <c r="L38" s="12"/>
    </row>
    <row r="39" spans="1:12" x14ac:dyDescent="0.25">
      <c r="A39" s="5" t="s">
        <v>5</v>
      </c>
      <c r="B39" s="5" t="s">
        <v>4</v>
      </c>
      <c r="C39" s="6" t="s">
        <v>6</v>
      </c>
      <c r="D39" s="6" t="s">
        <v>7</v>
      </c>
      <c r="E39" s="6" t="s">
        <v>8</v>
      </c>
      <c r="F39" s="6" t="s">
        <v>9</v>
      </c>
      <c r="G39" s="6" t="s">
        <v>0</v>
      </c>
      <c r="H39" s="6" t="s">
        <v>11</v>
      </c>
      <c r="J39" s="12"/>
      <c r="K39" s="12"/>
      <c r="L39" s="12"/>
    </row>
    <row r="40" spans="1:12" x14ac:dyDescent="0.25">
      <c r="A40" s="13">
        <v>1</v>
      </c>
      <c r="B40" s="14" t="s">
        <v>38</v>
      </c>
      <c r="C40" s="13" t="s">
        <v>14</v>
      </c>
      <c r="D40" s="15">
        <v>906.84002685546875</v>
      </c>
      <c r="E40" s="15">
        <v>0</v>
      </c>
      <c r="F40" s="15">
        <v>990</v>
      </c>
      <c r="G40" s="15">
        <v>1896.8400268554687</v>
      </c>
      <c r="H40" s="15">
        <v>1896.8400268554687</v>
      </c>
      <c r="J40" s="12"/>
      <c r="K40" s="12"/>
      <c r="L40" s="12"/>
    </row>
    <row r="41" spans="1:12" x14ac:dyDescent="0.25">
      <c r="A41" s="13">
        <v>2</v>
      </c>
      <c r="B41" s="14" t="s">
        <v>39</v>
      </c>
      <c r="C41" s="13" t="s">
        <v>14</v>
      </c>
      <c r="D41" s="15">
        <v>984.08001708984375</v>
      </c>
      <c r="E41" s="15">
        <v>0</v>
      </c>
      <c r="F41" s="15">
        <v>908.54</v>
      </c>
      <c r="G41" s="15">
        <v>1892.6200170898437</v>
      </c>
      <c r="H41" s="15">
        <v>1892.6200170898437</v>
      </c>
      <c r="J41" s="12"/>
      <c r="K41" s="12"/>
      <c r="L41" s="12"/>
    </row>
    <row r="42" spans="1:12" x14ac:dyDescent="0.25">
      <c r="A42" s="13">
        <v>3</v>
      </c>
      <c r="B42" s="14" t="s">
        <v>40</v>
      </c>
      <c r="C42" s="13" t="s">
        <v>14</v>
      </c>
      <c r="D42" s="15">
        <v>585.09002685546875</v>
      </c>
      <c r="E42" s="15">
        <v>0</v>
      </c>
      <c r="F42" s="15">
        <v>780.51</v>
      </c>
      <c r="G42" s="15">
        <v>1365.6000268554687</v>
      </c>
      <c r="H42" s="15">
        <v>1365.6000268554687</v>
      </c>
      <c r="J42" s="12"/>
      <c r="K42" s="12"/>
      <c r="L42" s="12"/>
    </row>
    <row r="43" spans="1:12" x14ac:dyDescent="0.25">
      <c r="A43" s="13">
        <v>4</v>
      </c>
      <c r="B43" s="14" t="s">
        <v>41</v>
      </c>
      <c r="C43" s="13" t="s">
        <v>14</v>
      </c>
      <c r="D43" s="15">
        <v>1000</v>
      </c>
      <c r="E43" s="15">
        <v>0</v>
      </c>
      <c r="F43" s="15">
        <v>0</v>
      </c>
      <c r="G43" s="15">
        <v>1000</v>
      </c>
      <c r="H43" s="15">
        <v>1000</v>
      </c>
      <c r="J43" s="12"/>
      <c r="K43" s="12"/>
      <c r="L43" s="12"/>
    </row>
    <row r="44" spans="1:12" x14ac:dyDescent="0.25">
      <c r="A44" s="13">
        <v>5</v>
      </c>
      <c r="B44" s="14" t="s">
        <v>42</v>
      </c>
      <c r="C44" s="13" t="s">
        <v>14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J44" s="12"/>
      <c r="K44" s="12"/>
      <c r="L44" s="12"/>
    </row>
    <row r="45" spans="1:12" ht="16.5" customHeight="1" x14ac:dyDescent="0.25">
      <c r="G45" s="11"/>
      <c r="J45" s="12"/>
      <c r="K45" s="12"/>
      <c r="L45" s="12"/>
    </row>
    <row r="46" spans="1:12" x14ac:dyDescent="0.25">
      <c r="A46" s="1"/>
      <c r="B46" s="1"/>
      <c r="C46" s="1"/>
      <c r="D46" s="3"/>
      <c r="E46" s="3"/>
      <c r="F46" s="3"/>
      <c r="G46" s="3"/>
      <c r="H46" s="3"/>
    </row>
    <row r="47" spans="1:12" x14ac:dyDescent="0.25">
      <c r="A47" s="1"/>
      <c r="B47" s="1"/>
      <c r="C47" s="1"/>
      <c r="D47" s="3"/>
      <c r="E47" s="3"/>
      <c r="F47" s="3"/>
      <c r="G47" s="3"/>
      <c r="H47" s="3"/>
    </row>
    <row r="48" spans="1:12" x14ac:dyDescent="0.25">
      <c r="A48" s="1"/>
      <c r="B48" s="1"/>
      <c r="C48" s="1"/>
      <c r="D48" s="3"/>
      <c r="E48" s="3"/>
      <c r="F48" s="3"/>
      <c r="G48" s="3"/>
      <c r="H48" s="3"/>
    </row>
    <row r="49" spans="1:8" x14ac:dyDescent="0.25">
      <c r="A49" s="1"/>
      <c r="B49" s="1"/>
      <c r="C49" s="1"/>
      <c r="D49" s="3"/>
      <c r="E49" s="3"/>
      <c r="F49" s="3"/>
      <c r="G49" s="3"/>
      <c r="H49" s="3"/>
    </row>
  </sheetData>
  <mergeCells count="4">
    <mergeCell ref="A1:E1"/>
    <mergeCell ref="A2:C2"/>
    <mergeCell ref="A3:C3"/>
    <mergeCell ref="A4:C4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J15" sqref="J15"/>
    </sheetView>
  </sheetViews>
  <sheetFormatPr baseColWidth="10" defaultRowHeight="15" x14ac:dyDescent="0.25"/>
  <cols>
    <col min="1" max="1" width="14.28515625" bestFit="1" customWidth="1"/>
    <col min="3" max="3" width="9.42578125" bestFit="1" customWidth="1"/>
    <col min="4" max="4" width="26.5703125" bestFit="1" customWidth="1"/>
    <col min="5" max="5" width="6.7109375" bestFit="1" customWidth="1"/>
    <col min="6" max="6" width="12.28515625" bestFit="1" customWidth="1"/>
    <col min="7" max="7" width="8" bestFit="1" customWidth="1"/>
    <col min="8" max="8" width="12.7109375" bestFit="1" customWidth="1"/>
    <col min="9" max="9" width="8" bestFit="1" customWidth="1"/>
    <col min="10" max="10" width="46.7109375" bestFit="1" customWidth="1"/>
    <col min="11" max="11" width="10.5703125" bestFit="1" customWidth="1"/>
    <col min="12" max="12" width="12.85546875" bestFit="1" customWidth="1"/>
    <col min="13" max="13" width="8.5703125" bestFit="1" customWidth="1"/>
    <col min="14" max="14" width="21.5703125" bestFit="1" customWidth="1"/>
    <col min="15" max="15" width="7.5703125" bestFit="1" customWidth="1"/>
  </cols>
  <sheetData>
    <row r="1" spans="1:17" x14ac:dyDescent="0.25">
      <c r="A1" s="20" t="s">
        <v>52</v>
      </c>
      <c r="B1" t="s">
        <v>53</v>
      </c>
      <c r="F1" s="21"/>
      <c r="H1" s="21"/>
      <c r="L1" s="22"/>
      <c r="M1" s="22"/>
    </row>
    <row r="2" spans="1:17" x14ac:dyDescent="0.25">
      <c r="A2" s="20" t="s">
        <v>54</v>
      </c>
      <c r="B2" t="s">
        <v>26</v>
      </c>
      <c r="E2" s="20" t="s">
        <v>55</v>
      </c>
      <c r="F2" s="23" t="s">
        <v>56</v>
      </c>
      <c r="H2" s="21"/>
      <c r="L2" s="22"/>
      <c r="M2" s="22"/>
    </row>
    <row r="3" spans="1:17" x14ac:dyDescent="0.25">
      <c r="A3" s="24"/>
      <c r="F3" s="21"/>
      <c r="H3" s="21"/>
      <c r="L3" s="22"/>
      <c r="M3" s="22"/>
    </row>
    <row r="4" spans="1:17" x14ac:dyDescent="0.25">
      <c r="A4" s="20" t="s">
        <v>2</v>
      </c>
      <c r="B4" t="s">
        <v>1</v>
      </c>
      <c r="F4" s="21"/>
      <c r="H4" s="21"/>
      <c r="L4" s="22"/>
      <c r="M4" s="22"/>
    </row>
    <row r="5" spans="1:17" x14ac:dyDescent="0.25">
      <c r="A5" s="25" t="s">
        <v>57</v>
      </c>
      <c r="B5" s="25" t="s">
        <v>58</v>
      </c>
      <c r="C5" s="25" t="s">
        <v>59</v>
      </c>
      <c r="D5" s="25" t="s">
        <v>60</v>
      </c>
      <c r="E5" s="25" t="s">
        <v>61</v>
      </c>
      <c r="F5" s="26" t="s">
        <v>62</v>
      </c>
      <c r="G5" s="25"/>
      <c r="H5" s="26" t="s">
        <v>63</v>
      </c>
      <c r="I5" s="25"/>
      <c r="J5" s="25" t="s">
        <v>64</v>
      </c>
      <c r="K5" s="25" t="s">
        <v>65</v>
      </c>
      <c r="L5" s="27" t="s">
        <v>66</v>
      </c>
      <c r="M5" s="27"/>
      <c r="N5" s="25" t="s">
        <v>67</v>
      </c>
      <c r="O5" s="25" t="s">
        <v>68</v>
      </c>
    </row>
    <row r="6" spans="1:17" x14ac:dyDescent="0.25">
      <c r="A6" s="1">
        <f>Q6+1</f>
        <v>1</v>
      </c>
      <c r="B6" s="1">
        <v>407</v>
      </c>
      <c r="C6" s="1" t="s">
        <v>15</v>
      </c>
      <c r="D6" t="s">
        <v>31</v>
      </c>
      <c r="E6" s="1" t="s">
        <v>14</v>
      </c>
      <c r="F6" s="28">
        <f>G6/1000/86400</f>
        <v>9.6570717592592593E-3</v>
      </c>
      <c r="G6" s="1">
        <v>834371</v>
      </c>
      <c r="H6" s="28">
        <f>I6/1000/86400</f>
        <v>9.6570717592592593E-3</v>
      </c>
      <c r="I6">
        <v>834371</v>
      </c>
      <c r="K6" s="1">
        <v>3</v>
      </c>
      <c r="L6" s="3">
        <f>M6/1000</f>
        <v>7.6</v>
      </c>
      <c r="M6" s="3">
        <v>7600</v>
      </c>
      <c r="N6" s="2">
        <v>32.791168212890625</v>
      </c>
      <c r="O6" s="22">
        <v>1000</v>
      </c>
    </row>
    <row r="7" spans="1:17" x14ac:dyDescent="0.25">
      <c r="A7" s="20" t="s">
        <v>2</v>
      </c>
      <c r="B7" t="s">
        <v>3</v>
      </c>
      <c r="F7" s="21"/>
      <c r="H7" s="21"/>
      <c r="L7" s="22"/>
      <c r="M7" s="22"/>
    </row>
    <row r="8" spans="1:17" x14ac:dyDescent="0.25">
      <c r="A8" s="25" t="s">
        <v>57</v>
      </c>
      <c r="B8" s="25" t="s">
        <v>58</v>
      </c>
      <c r="C8" s="25" t="s">
        <v>59</v>
      </c>
      <c r="D8" s="25" t="s">
        <v>60</v>
      </c>
      <c r="E8" s="25" t="s">
        <v>61</v>
      </c>
      <c r="F8" s="26" t="s">
        <v>62</v>
      </c>
      <c r="G8" s="25"/>
      <c r="H8" s="26" t="s">
        <v>63</v>
      </c>
      <c r="I8" s="25"/>
      <c r="J8" s="25" t="s">
        <v>64</v>
      </c>
      <c r="K8" s="25" t="s">
        <v>65</v>
      </c>
      <c r="L8" s="27" t="s">
        <v>66</v>
      </c>
      <c r="M8" s="27"/>
      <c r="N8" s="25" t="s">
        <v>67</v>
      </c>
      <c r="O8" s="25" t="s">
        <v>68</v>
      </c>
    </row>
    <row r="9" spans="1:17" x14ac:dyDescent="0.25">
      <c r="A9" s="1">
        <f>Q9+1</f>
        <v>1</v>
      </c>
      <c r="B9" s="1">
        <v>611</v>
      </c>
      <c r="C9" s="1" t="s">
        <v>16</v>
      </c>
      <c r="D9" t="s">
        <v>32</v>
      </c>
      <c r="E9" s="1" t="s">
        <v>14</v>
      </c>
      <c r="F9" s="28">
        <f>G9/1000/86400</f>
        <v>1.2077025462962961E-2</v>
      </c>
      <c r="G9" s="1">
        <v>1043455</v>
      </c>
      <c r="H9" s="28">
        <f>I9/1000/86400</f>
        <v>1.219778935185185E-2</v>
      </c>
      <c r="I9">
        <v>1053889</v>
      </c>
      <c r="J9" s="41" t="s">
        <v>69</v>
      </c>
      <c r="K9" s="1">
        <v>6</v>
      </c>
      <c r="L9" s="3">
        <f>M9/1000</f>
        <v>15.1</v>
      </c>
      <c r="M9" s="3">
        <v>15100</v>
      </c>
      <c r="N9" s="2">
        <v>52.096160888671875</v>
      </c>
      <c r="O9" s="22">
        <v>990.09002685546875</v>
      </c>
    </row>
    <row r="10" spans="1:17" x14ac:dyDescent="0.25">
      <c r="A10" s="1">
        <f>Q10+1</f>
        <v>1</v>
      </c>
      <c r="B10" s="1">
        <v>99</v>
      </c>
      <c r="C10" s="1" t="s">
        <v>16</v>
      </c>
      <c r="D10" t="s">
        <v>33</v>
      </c>
      <c r="E10" s="1" t="s">
        <v>14</v>
      </c>
      <c r="F10" s="28">
        <f>G10/1000/86400</f>
        <v>1.3233923611111111E-2</v>
      </c>
      <c r="G10" s="1">
        <v>1143411</v>
      </c>
      <c r="H10" s="28">
        <f>I10/1000/86400</f>
        <v>2.6293715277777779E-2</v>
      </c>
      <c r="I10">
        <v>2271777</v>
      </c>
      <c r="K10" s="1">
        <v>3</v>
      </c>
      <c r="L10" s="3">
        <f>M10/1000</f>
        <v>7.6</v>
      </c>
      <c r="M10" s="3">
        <v>7600</v>
      </c>
      <c r="N10" s="2">
        <v>23.928403854370117</v>
      </c>
      <c r="O10" s="22">
        <v>459.30999755859375</v>
      </c>
    </row>
    <row r="11" spans="1:17" x14ac:dyDescent="0.25">
      <c r="A11" s="30" t="s">
        <v>19</v>
      </c>
      <c r="B11" s="1">
        <v>96</v>
      </c>
      <c r="C11" s="1" t="s">
        <v>16</v>
      </c>
      <c r="D11" t="s">
        <v>34</v>
      </c>
      <c r="E11" s="1" t="s">
        <v>14</v>
      </c>
      <c r="F11" s="28">
        <f>G11/1000/86400</f>
        <v>1.4024710648148147E-2</v>
      </c>
      <c r="G11" s="1">
        <v>1211735</v>
      </c>
      <c r="H11" s="28">
        <f>I11/1000/86400</f>
        <v>0</v>
      </c>
      <c r="I11">
        <v>0</v>
      </c>
      <c r="J11" t="s">
        <v>70</v>
      </c>
      <c r="K11" s="1">
        <v>7</v>
      </c>
      <c r="L11" s="3">
        <f>M11/1000</f>
        <v>17.600000000000001</v>
      </c>
      <c r="M11" s="3">
        <v>17600</v>
      </c>
      <c r="N11" s="2">
        <v>52.288661956787109</v>
      </c>
      <c r="O11" s="22">
        <v>0</v>
      </c>
    </row>
    <row r="12" spans="1:17" x14ac:dyDescent="0.25">
      <c r="A12" s="30"/>
      <c r="B12" s="1"/>
      <c r="C12" s="1"/>
      <c r="E12" s="1"/>
      <c r="F12" s="28"/>
      <c r="G12" s="1"/>
      <c r="H12" s="28"/>
      <c r="K12" s="1"/>
      <c r="L12" s="3"/>
      <c r="M12" s="3"/>
      <c r="N12" s="2"/>
      <c r="O12" s="22"/>
    </row>
    <row r="13" spans="1:17" ht="14.45" customHeight="1" x14ac:dyDescent="0.25">
      <c r="A13" s="20" t="s">
        <v>2</v>
      </c>
      <c r="B13" t="s">
        <v>17</v>
      </c>
      <c r="F13" s="21"/>
      <c r="H13" s="21"/>
      <c r="L13" s="22"/>
      <c r="M13" s="22"/>
    </row>
    <row r="14" spans="1:17" ht="14.45" customHeight="1" x14ac:dyDescent="0.25">
      <c r="A14" s="25" t="s">
        <v>57</v>
      </c>
      <c r="B14" s="25" t="s">
        <v>58</v>
      </c>
      <c r="C14" s="25" t="s">
        <v>59</v>
      </c>
      <c r="D14" s="25" t="s">
        <v>60</v>
      </c>
      <c r="E14" s="25" t="s">
        <v>61</v>
      </c>
      <c r="F14" s="26" t="s">
        <v>62</v>
      </c>
      <c r="G14" s="25"/>
      <c r="H14" s="26" t="s">
        <v>63</v>
      </c>
      <c r="I14" s="25"/>
      <c r="J14" s="25" t="s">
        <v>64</v>
      </c>
      <c r="K14" s="25" t="s">
        <v>65</v>
      </c>
      <c r="L14" s="27" t="s">
        <v>66</v>
      </c>
      <c r="M14" s="27"/>
      <c r="N14" s="25" t="s">
        <v>67</v>
      </c>
      <c r="O14" s="25" t="s">
        <v>68</v>
      </c>
    </row>
    <row r="15" spans="1:17" ht="14.45" customHeight="1" x14ac:dyDescent="0.25">
      <c r="A15" s="1">
        <f>Q15+1</f>
        <v>1</v>
      </c>
      <c r="B15" s="1">
        <v>303</v>
      </c>
      <c r="C15" s="1" t="s">
        <v>18</v>
      </c>
      <c r="D15" t="s">
        <v>49</v>
      </c>
      <c r="E15" s="1" t="s">
        <v>14</v>
      </c>
      <c r="F15" s="28">
        <f>G15/1000/86400</f>
        <v>1.6568217592592593E-2</v>
      </c>
      <c r="G15" s="1">
        <v>1431494</v>
      </c>
      <c r="H15" s="28">
        <f>I15/1000/86400</f>
        <v>1.6899571759259258E-2</v>
      </c>
      <c r="I15">
        <v>1460123</v>
      </c>
      <c r="J15" s="41" t="s">
        <v>82</v>
      </c>
      <c r="K15" s="1">
        <v>6</v>
      </c>
      <c r="L15" s="3">
        <f>M15/1000</f>
        <v>15.1</v>
      </c>
      <c r="M15" s="3">
        <v>15100</v>
      </c>
      <c r="N15" s="2">
        <v>37.974311828613281</v>
      </c>
      <c r="O15" s="22">
        <v>980.3900146484375</v>
      </c>
      <c r="Q15" s="1">
        <v>0</v>
      </c>
    </row>
    <row r="16" spans="1:17" ht="14.45" customHeight="1" x14ac:dyDescent="0.25">
      <c r="A16" s="1">
        <f>Q16+1</f>
        <v>2</v>
      </c>
      <c r="B16" s="1">
        <v>717</v>
      </c>
      <c r="C16" s="1" t="s">
        <v>18</v>
      </c>
      <c r="D16" t="s">
        <v>50</v>
      </c>
      <c r="E16" s="1" t="s">
        <v>14</v>
      </c>
      <c r="F16" s="28">
        <f>G16/1000/86400</f>
        <v>1.7902604166666669E-2</v>
      </c>
      <c r="G16" s="1">
        <v>1546785</v>
      </c>
      <c r="H16" s="28">
        <f>I16/1000/86400</f>
        <v>2.6765277777777777E-2</v>
      </c>
      <c r="I16">
        <v>2312520</v>
      </c>
      <c r="K16" s="1">
        <v>4</v>
      </c>
      <c r="L16" s="3">
        <f>M16/1000</f>
        <v>10.1</v>
      </c>
      <c r="M16" s="3">
        <v>10100</v>
      </c>
      <c r="N16" s="2">
        <v>23.50682258605957</v>
      </c>
      <c r="O16" s="22">
        <v>619.010009765625</v>
      </c>
      <c r="Q16" s="1">
        <v>1</v>
      </c>
    </row>
    <row r="17" spans="1:17" ht="14.45" customHeight="1" x14ac:dyDescent="0.25">
      <c r="A17" s="30" t="s">
        <v>19</v>
      </c>
      <c r="B17" s="1">
        <v>407</v>
      </c>
      <c r="C17" s="1" t="s">
        <v>18</v>
      </c>
      <c r="D17" t="s">
        <v>51</v>
      </c>
      <c r="E17" s="1" t="s">
        <v>14</v>
      </c>
      <c r="F17" s="28">
        <f>G17/1000/86400</f>
        <v>6.2243287037037041E-3</v>
      </c>
      <c r="G17" s="1">
        <v>537782</v>
      </c>
      <c r="H17" s="28">
        <f>I17/1000/86400</f>
        <v>0</v>
      </c>
      <c r="I17">
        <v>0</v>
      </c>
      <c r="J17" t="s">
        <v>27</v>
      </c>
      <c r="K17" s="1">
        <v>1</v>
      </c>
      <c r="L17" s="3">
        <f>M17/1000</f>
        <v>2.6</v>
      </c>
      <c r="M17" s="3">
        <v>2600</v>
      </c>
      <c r="N17" s="2">
        <v>17.404821395874023</v>
      </c>
      <c r="O17" s="22">
        <v>0</v>
      </c>
      <c r="Q17" s="1">
        <v>0</v>
      </c>
    </row>
    <row r="18" spans="1:17" ht="14.45" customHeight="1" x14ac:dyDescent="0.25">
      <c r="A18" s="20" t="s">
        <v>2</v>
      </c>
      <c r="B18" t="s">
        <v>83</v>
      </c>
      <c r="F18" s="21"/>
      <c r="H18" s="21"/>
      <c r="L18" s="22"/>
      <c r="M18" s="22"/>
    </row>
    <row r="19" spans="1:17" ht="14.45" customHeight="1" x14ac:dyDescent="0.25">
      <c r="A19" s="25" t="s">
        <v>57</v>
      </c>
      <c r="B19" s="25" t="s">
        <v>58</v>
      </c>
      <c r="C19" s="25" t="s">
        <v>59</v>
      </c>
      <c r="D19" s="25" t="s">
        <v>60</v>
      </c>
      <c r="E19" s="25" t="s">
        <v>61</v>
      </c>
      <c r="F19" s="26" t="s">
        <v>62</v>
      </c>
      <c r="G19" s="25"/>
      <c r="H19" s="26" t="s">
        <v>63</v>
      </c>
      <c r="I19" s="25"/>
      <c r="J19" s="25" t="s">
        <v>64</v>
      </c>
      <c r="K19" s="25" t="s">
        <v>65</v>
      </c>
      <c r="L19" s="27" t="s">
        <v>66</v>
      </c>
      <c r="M19" s="27"/>
      <c r="N19" s="25" t="s">
        <v>67</v>
      </c>
      <c r="O19" s="25" t="s">
        <v>68</v>
      </c>
    </row>
    <row r="20" spans="1:17" ht="14.45" customHeight="1" x14ac:dyDescent="0.25">
      <c r="A20" s="1">
        <f>Q20+1</f>
        <v>1</v>
      </c>
      <c r="B20" s="1">
        <v>811</v>
      </c>
      <c r="C20" s="1" t="s">
        <v>84</v>
      </c>
      <c r="D20" t="s">
        <v>47</v>
      </c>
      <c r="E20" s="1" t="s">
        <v>14</v>
      </c>
      <c r="F20" s="28">
        <f>G20/1000/86400</f>
        <v>1.7207094907407409E-2</v>
      </c>
      <c r="G20" s="1">
        <v>1486693</v>
      </c>
      <c r="H20" s="28">
        <f>I20/1000/86400</f>
        <v>1.7207094907407409E-2</v>
      </c>
      <c r="I20">
        <v>1486693</v>
      </c>
      <c r="K20" s="1">
        <v>5</v>
      </c>
      <c r="L20" s="3">
        <f>M20/1000</f>
        <v>12.6</v>
      </c>
      <c r="M20" s="3">
        <v>12600</v>
      </c>
      <c r="N20" s="2">
        <v>30.510669708251953</v>
      </c>
      <c r="O20" s="22">
        <v>1000</v>
      </c>
      <c r="Q20" s="1">
        <v>0</v>
      </c>
    </row>
    <row r="21" spans="1:17" ht="14.45" customHeight="1" x14ac:dyDescent="0.25">
      <c r="A21" s="30" t="s">
        <v>19</v>
      </c>
      <c r="B21" s="1">
        <v>77</v>
      </c>
      <c r="C21" s="1" t="s">
        <v>84</v>
      </c>
      <c r="D21" t="s">
        <v>48</v>
      </c>
      <c r="E21" s="1" t="s">
        <v>14</v>
      </c>
      <c r="F21" s="28">
        <f>G21/1000/86400</f>
        <v>1.1735127314814815E-2</v>
      </c>
      <c r="G21" s="1">
        <v>1013915</v>
      </c>
      <c r="H21" s="28">
        <f>I21/1000/86400</f>
        <v>0</v>
      </c>
      <c r="I21">
        <v>0</v>
      </c>
      <c r="J21" t="s">
        <v>27</v>
      </c>
      <c r="K21" s="1">
        <v>1</v>
      </c>
      <c r="L21" s="3">
        <f>M21/1000</f>
        <v>2.6</v>
      </c>
      <c r="M21" s="3">
        <v>2600</v>
      </c>
      <c r="N21" s="2">
        <v>9.2315435409545898</v>
      </c>
      <c r="O21" s="22">
        <v>0</v>
      </c>
      <c r="Q21" s="1">
        <v>0</v>
      </c>
    </row>
    <row r="22" spans="1:17" ht="14.45" customHeight="1" x14ac:dyDescent="0.25">
      <c r="A22" s="20" t="s">
        <v>2</v>
      </c>
      <c r="B22" t="s">
        <v>44</v>
      </c>
      <c r="F22" s="21"/>
      <c r="H22" s="21"/>
      <c r="L22" s="22"/>
      <c r="M22" s="22"/>
    </row>
    <row r="23" spans="1:17" ht="14.45" customHeight="1" x14ac:dyDescent="0.25">
      <c r="A23" s="25" t="s">
        <v>57</v>
      </c>
      <c r="B23" s="25" t="s">
        <v>58</v>
      </c>
      <c r="C23" s="25" t="s">
        <v>59</v>
      </c>
      <c r="D23" s="25" t="s">
        <v>60</v>
      </c>
      <c r="E23" s="25" t="s">
        <v>61</v>
      </c>
      <c r="F23" s="26" t="s">
        <v>62</v>
      </c>
      <c r="G23" s="25"/>
      <c r="H23" s="26" t="s">
        <v>63</v>
      </c>
      <c r="I23" s="25"/>
      <c r="J23" s="25" t="s">
        <v>64</v>
      </c>
      <c r="K23" s="25" t="s">
        <v>65</v>
      </c>
      <c r="L23" s="27" t="s">
        <v>66</v>
      </c>
      <c r="M23" s="27"/>
      <c r="N23" s="25" t="s">
        <v>67</v>
      </c>
      <c r="O23" s="25" t="s">
        <v>68</v>
      </c>
    </row>
    <row r="24" spans="1:17" ht="14.45" customHeight="1" x14ac:dyDescent="0.25">
      <c r="A24" s="30" t="s">
        <v>19</v>
      </c>
      <c r="B24" s="1">
        <v>99</v>
      </c>
      <c r="C24" s="1" t="s">
        <v>85</v>
      </c>
      <c r="D24" t="s">
        <v>45</v>
      </c>
      <c r="E24" s="1" t="s">
        <v>14</v>
      </c>
      <c r="F24" s="28">
        <f>G24/1000/86400</f>
        <v>1.402449074074074E-2</v>
      </c>
      <c r="G24" s="1">
        <v>1211716</v>
      </c>
      <c r="H24" s="28">
        <f>I24/1000/86400</f>
        <v>0</v>
      </c>
      <c r="I24">
        <v>0</v>
      </c>
      <c r="J24" t="s">
        <v>86</v>
      </c>
      <c r="K24" s="1">
        <v>5</v>
      </c>
      <c r="L24" s="3">
        <f>M24/1000</f>
        <v>12.6</v>
      </c>
      <c r="M24" s="3">
        <v>12600</v>
      </c>
      <c r="N24" s="2">
        <v>37.434513092041016</v>
      </c>
      <c r="O24" s="22">
        <v>0</v>
      </c>
      <c r="Q24" s="1">
        <v>0</v>
      </c>
    </row>
    <row r="25" spans="1:17" x14ac:dyDescent="0.25">
      <c r="A25" s="30"/>
      <c r="B25" s="1"/>
      <c r="C25" s="1"/>
      <c r="E25" s="1"/>
      <c r="F25" s="28"/>
      <c r="G25" s="1"/>
      <c r="H25" s="28"/>
      <c r="K25" s="1"/>
      <c r="L25" s="3"/>
      <c r="M25" s="3"/>
      <c r="N25" s="2"/>
      <c r="O25" s="22"/>
    </row>
    <row r="26" spans="1:17" ht="14.45" customHeight="1" x14ac:dyDescent="0.25">
      <c r="A26" s="20" t="s">
        <v>2</v>
      </c>
      <c r="B26" t="s">
        <v>21</v>
      </c>
      <c r="F26" s="21"/>
      <c r="H26" s="21"/>
      <c r="L26" s="22"/>
      <c r="M26" s="22"/>
    </row>
    <row r="27" spans="1:17" ht="14.45" customHeight="1" x14ac:dyDescent="0.25">
      <c r="A27" s="25" t="s">
        <v>57</v>
      </c>
      <c r="B27" s="25" t="s">
        <v>58</v>
      </c>
      <c r="C27" s="25" t="s">
        <v>59</v>
      </c>
      <c r="D27" s="25" t="s">
        <v>60</v>
      </c>
      <c r="E27" s="25" t="s">
        <v>61</v>
      </c>
      <c r="F27" s="26" t="s">
        <v>62</v>
      </c>
      <c r="G27" s="25"/>
      <c r="H27" s="26" t="s">
        <v>63</v>
      </c>
      <c r="I27" s="25"/>
      <c r="J27" s="25" t="s">
        <v>64</v>
      </c>
      <c r="K27" s="25" t="s">
        <v>65</v>
      </c>
      <c r="L27" s="27" t="s">
        <v>66</v>
      </c>
      <c r="M27" s="27"/>
      <c r="N27" s="25" t="s">
        <v>67</v>
      </c>
      <c r="O27" s="25" t="s">
        <v>68</v>
      </c>
    </row>
    <row r="28" spans="1:17" ht="14.45" customHeight="1" x14ac:dyDescent="0.25">
      <c r="A28" s="1">
        <f>Q28+1</f>
        <v>1</v>
      </c>
      <c r="B28" s="1">
        <v>303</v>
      </c>
      <c r="C28" s="1" t="s">
        <v>22</v>
      </c>
      <c r="D28" t="s">
        <v>41</v>
      </c>
      <c r="E28" s="1" t="s">
        <v>14</v>
      </c>
      <c r="F28" s="28">
        <f>G28/1000/86400</f>
        <v>1.7392418981481479E-2</v>
      </c>
      <c r="G28" s="1">
        <v>1502705</v>
      </c>
      <c r="H28" s="28">
        <f>I28/1000/86400</f>
        <v>1.7392418981481479E-2</v>
      </c>
      <c r="I28">
        <v>1502705</v>
      </c>
      <c r="K28" s="1">
        <v>8</v>
      </c>
      <c r="L28" s="3">
        <f>M28/1000</f>
        <v>20.100000000000001</v>
      </c>
      <c r="M28" s="3">
        <v>20100</v>
      </c>
      <c r="N28" s="2">
        <v>48.153163909912109</v>
      </c>
      <c r="O28" s="22">
        <v>1000</v>
      </c>
      <c r="Q28" s="1">
        <v>0</v>
      </c>
    </row>
    <row r="29" spans="1:17" ht="14.45" customHeight="1" x14ac:dyDescent="0.25">
      <c r="A29" s="1">
        <f>Q29+1</f>
        <v>2</v>
      </c>
      <c r="B29" s="1">
        <v>717</v>
      </c>
      <c r="C29" s="1" t="s">
        <v>22</v>
      </c>
      <c r="D29" t="s">
        <v>39</v>
      </c>
      <c r="E29" s="1" t="s">
        <v>14</v>
      </c>
      <c r="F29" s="28">
        <f>G29/1000/86400</f>
        <v>1.7673680555555557E-2</v>
      </c>
      <c r="G29" s="1">
        <v>1527006</v>
      </c>
      <c r="H29" s="28">
        <f>I29/1000/86400</f>
        <v>1.7673668981481483E-2</v>
      </c>
      <c r="I29">
        <v>1527005</v>
      </c>
      <c r="J29" s="41" t="s">
        <v>80</v>
      </c>
      <c r="K29" s="1">
        <v>8</v>
      </c>
      <c r="L29" s="3">
        <f>M29/1000</f>
        <v>20.100000000000001</v>
      </c>
      <c r="M29" s="3">
        <v>20100</v>
      </c>
      <c r="N29" s="2">
        <v>47.386848449707031</v>
      </c>
      <c r="O29" s="22">
        <v>984.08001708984375</v>
      </c>
      <c r="Q29" s="1">
        <v>1</v>
      </c>
    </row>
    <row r="30" spans="1:17" ht="14.45" customHeight="1" x14ac:dyDescent="0.25">
      <c r="A30" s="1">
        <f>Q30+1</f>
        <v>3</v>
      </c>
      <c r="B30" s="1">
        <v>407</v>
      </c>
      <c r="C30" s="1" t="s">
        <v>22</v>
      </c>
      <c r="D30" t="s">
        <v>38</v>
      </c>
      <c r="E30" s="1" t="s">
        <v>14</v>
      </c>
      <c r="F30" s="28">
        <f>G30/1000/86400</f>
        <v>1.8135393518518516E-2</v>
      </c>
      <c r="G30" s="1">
        <v>1566898</v>
      </c>
      <c r="H30" s="28">
        <f>I30/1000/86400</f>
        <v>1.9178935185185184E-2</v>
      </c>
      <c r="I30">
        <v>1657060</v>
      </c>
      <c r="J30" s="41" t="s">
        <v>81</v>
      </c>
      <c r="K30" s="1">
        <v>8</v>
      </c>
      <c r="L30" s="3">
        <f>M30/1000</f>
        <v>20.100000000000001</v>
      </c>
      <c r="M30" s="3">
        <v>20100</v>
      </c>
      <c r="N30" s="2">
        <v>46.180416107177734</v>
      </c>
      <c r="O30" s="22">
        <v>906.84002685546875</v>
      </c>
      <c r="Q30" s="1">
        <v>2</v>
      </c>
    </row>
    <row r="31" spans="1:17" ht="14.45" customHeight="1" x14ac:dyDescent="0.25">
      <c r="A31" s="1">
        <f>Q31+1</f>
        <v>4</v>
      </c>
      <c r="B31" s="1">
        <v>909</v>
      </c>
      <c r="C31" s="1" t="s">
        <v>22</v>
      </c>
      <c r="D31" t="s">
        <v>40</v>
      </c>
      <c r="E31" s="1" t="s">
        <v>14</v>
      </c>
      <c r="F31" s="28">
        <f>G31/1000/86400</f>
        <v>1.8634236111111112E-2</v>
      </c>
      <c r="G31" s="1">
        <v>1609998</v>
      </c>
      <c r="H31" s="28">
        <f>I31/1000/86400</f>
        <v>2.9726041666666665E-2</v>
      </c>
      <c r="I31">
        <v>2568330</v>
      </c>
      <c r="J31" s="41"/>
      <c r="K31" s="1">
        <v>5</v>
      </c>
      <c r="L31" s="3">
        <f>M31/1000</f>
        <v>12.6</v>
      </c>
      <c r="M31" s="3">
        <v>12600</v>
      </c>
      <c r="N31" s="2">
        <v>28.173948287963867</v>
      </c>
      <c r="O31" s="22">
        <v>585.09002685546875</v>
      </c>
      <c r="Q31" s="1">
        <v>3</v>
      </c>
    </row>
    <row r="32" spans="1:17" ht="14.45" customHeight="1" x14ac:dyDescent="0.25">
      <c r="A32" s="30" t="s">
        <v>19</v>
      </c>
      <c r="B32" s="1">
        <v>104</v>
      </c>
      <c r="C32" s="1" t="s">
        <v>22</v>
      </c>
      <c r="D32" t="s">
        <v>42</v>
      </c>
      <c r="E32" s="1" t="s">
        <v>14</v>
      </c>
      <c r="F32" s="28">
        <f>G32/1000/86400</f>
        <v>8.7258333333333337E-3</v>
      </c>
      <c r="G32" s="1">
        <v>753912</v>
      </c>
      <c r="H32" s="28">
        <f>I32/1000/86400</f>
        <v>0</v>
      </c>
      <c r="I32">
        <v>0</v>
      </c>
      <c r="J32" t="s">
        <v>27</v>
      </c>
      <c r="K32" s="1">
        <v>1</v>
      </c>
      <c r="L32" s="3">
        <f>M32/1000</f>
        <v>2.6</v>
      </c>
      <c r="M32" s="3">
        <v>2600</v>
      </c>
      <c r="N32" s="2">
        <v>12.415242195129395</v>
      </c>
      <c r="O32" s="22">
        <v>0</v>
      </c>
      <c r="Q32" s="1">
        <v>0</v>
      </c>
    </row>
    <row r="33" spans="1:17" ht="14.45" customHeight="1" x14ac:dyDescent="0.25">
      <c r="A33" s="20" t="s">
        <v>2</v>
      </c>
      <c r="B33" t="s">
        <v>23</v>
      </c>
      <c r="F33" s="21"/>
      <c r="H33" s="21"/>
      <c r="L33" s="22"/>
      <c r="M33" s="22"/>
    </row>
    <row r="34" spans="1:17" ht="14.45" customHeight="1" x14ac:dyDescent="0.25">
      <c r="A34" s="25" t="s">
        <v>57</v>
      </c>
      <c r="B34" s="25" t="s">
        <v>58</v>
      </c>
      <c r="C34" s="25" t="s">
        <v>59</v>
      </c>
      <c r="D34" s="25" t="s">
        <v>60</v>
      </c>
      <c r="E34" s="25" t="s">
        <v>61</v>
      </c>
      <c r="F34" s="26" t="s">
        <v>62</v>
      </c>
      <c r="G34" s="25"/>
      <c r="H34" s="26" t="s">
        <v>63</v>
      </c>
      <c r="I34" s="25"/>
      <c r="J34" s="25" t="s">
        <v>64</v>
      </c>
      <c r="K34" s="25" t="s">
        <v>65</v>
      </c>
      <c r="L34" s="27" t="s">
        <v>66</v>
      </c>
      <c r="M34" s="27"/>
      <c r="N34" s="25" t="s">
        <v>67</v>
      </c>
      <c r="O34" s="25" t="s">
        <v>68</v>
      </c>
    </row>
    <row r="35" spans="1:17" ht="14.45" customHeight="1" x14ac:dyDescent="0.25">
      <c r="A35" s="1">
        <f>Q35+1</f>
        <v>1</v>
      </c>
      <c r="B35" s="1">
        <v>611</v>
      </c>
      <c r="C35" s="1" t="s">
        <v>24</v>
      </c>
      <c r="D35" t="s">
        <v>35</v>
      </c>
      <c r="E35" s="1" t="s">
        <v>14</v>
      </c>
      <c r="F35" s="28">
        <f>G35/1000/86400</f>
        <v>1.8709016203703705E-2</v>
      </c>
      <c r="G35" s="1">
        <v>1616459</v>
      </c>
      <c r="H35" s="28">
        <f>I35/1000/86400</f>
        <v>1.8709016203703705E-2</v>
      </c>
      <c r="I35">
        <v>1616459</v>
      </c>
      <c r="K35" s="1">
        <v>8</v>
      </c>
      <c r="L35" s="3">
        <f>M35/1000</f>
        <v>20.100000000000001</v>
      </c>
      <c r="M35" s="3">
        <v>20100</v>
      </c>
      <c r="N35" s="2">
        <v>44.764514923095703</v>
      </c>
      <c r="O35" s="22">
        <v>1000</v>
      </c>
      <c r="Q35" s="1">
        <v>0</v>
      </c>
    </row>
    <row r="36" spans="1:17" ht="14.45" customHeight="1" x14ac:dyDescent="0.25">
      <c r="A36" s="1">
        <f>Q36+1</f>
        <v>2</v>
      </c>
      <c r="B36" s="1">
        <v>811</v>
      </c>
      <c r="C36" s="1" t="s">
        <v>24</v>
      </c>
      <c r="D36" t="s">
        <v>36</v>
      </c>
      <c r="E36" s="1" t="s">
        <v>14</v>
      </c>
      <c r="F36" s="28">
        <f>G36/1000/86400</f>
        <v>2.0092175925925927E-2</v>
      </c>
      <c r="G36" s="1">
        <v>1735964</v>
      </c>
      <c r="H36" s="28">
        <f>I36/1000/86400</f>
        <v>3.2051793981481481E-2</v>
      </c>
      <c r="I36">
        <v>2769275</v>
      </c>
      <c r="K36" s="1">
        <v>5</v>
      </c>
      <c r="L36" s="3">
        <f>M36/1000</f>
        <v>12.6</v>
      </c>
      <c r="M36" s="3">
        <v>12600</v>
      </c>
      <c r="N36" s="2">
        <v>26.129573822021484</v>
      </c>
      <c r="O36" s="22">
        <v>583.71002197265625</v>
      </c>
      <c r="Q36" s="1">
        <v>1</v>
      </c>
    </row>
    <row r="37" spans="1:17" ht="14.45" customHeight="1" x14ac:dyDescent="0.25">
      <c r="A37" s="30" t="s">
        <v>19</v>
      </c>
      <c r="B37" s="1">
        <v>99</v>
      </c>
      <c r="C37" s="1" t="s">
        <v>24</v>
      </c>
      <c r="D37" t="s">
        <v>37</v>
      </c>
      <c r="E37" s="1" t="s">
        <v>14</v>
      </c>
      <c r="F37" s="28">
        <f>G37/1000/86400</f>
        <v>0</v>
      </c>
      <c r="G37" s="1">
        <v>0</v>
      </c>
      <c r="H37" s="28">
        <f>I37/1000/86400</f>
        <v>0</v>
      </c>
      <c r="I37">
        <v>0</v>
      </c>
      <c r="J37" t="s">
        <v>20</v>
      </c>
      <c r="K37" s="1">
        <v>0</v>
      </c>
      <c r="L37" s="3">
        <f>M37/1000</f>
        <v>0</v>
      </c>
      <c r="M37" s="3">
        <v>0</v>
      </c>
      <c r="N37" s="2">
        <v>0</v>
      </c>
      <c r="O37" s="22">
        <v>0</v>
      </c>
      <c r="Q37" s="1">
        <v>0</v>
      </c>
    </row>
    <row r="38" spans="1:17" x14ac:dyDescent="0.25">
      <c r="F38" s="21"/>
      <c r="H38" s="21"/>
      <c r="L38" s="22"/>
      <c r="M38" s="22"/>
    </row>
    <row r="39" spans="1:17" x14ac:dyDescent="0.25">
      <c r="A39" s="29" t="s">
        <v>71</v>
      </c>
      <c r="B39" t="s">
        <v>72</v>
      </c>
      <c r="F39" s="21"/>
      <c r="H39" s="21"/>
      <c r="L39" s="22"/>
      <c r="M39" s="22"/>
    </row>
    <row r="40" spans="1:17" x14ac:dyDescent="0.25">
      <c r="A40" s="29" t="s">
        <v>73</v>
      </c>
      <c r="B40" t="s">
        <v>74</v>
      </c>
      <c r="F40" s="21"/>
      <c r="H40" s="21"/>
      <c r="J40" s="21"/>
      <c r="L40" s="22"/>
      <c r="M40" s="22"/>
    </row>
    <row r="41" spans="1:17" x14ac:dyDescent="0.25">
      <c r="A41" s="29" t="s">
        <v>75</v>
      </c>
      <c r="B41" t="s">
        <v>76</v>
      </c>
      <c r="F41" s="21"/>
      <c r="H41" s="21"/>
      <c r="L41" s="22"/>
      <c r="M41" s="22"/>
    </row>
    <row r="42" spans="1:17" x14ac:dyDescent="0.25">
      <c r="F42" s="21"/>
      <c r="H42" s="21"/>
      <c r="L42" s="22"/>
      <c r="M42" s="22"/>
    </row>
    <row r="43" spans="1:17" x14ac:dyDescent="0.25">
      <c r="A43" s="29" t="s">
        <v>77</v>
      </c>
      <c r="B43" t="s">
        <v>78</v>
      </c>
      <c r="F43" s="21"/>
      <c r="H43" s="21"/>
      <c r="L43" s="22"/>
      <c r="M43" s="22"/>
    </row>
    <row r="44" spans="1:17" x14ac:dyDescent="0.25">
      <c r="A44" s="29" t="s">
        <v>79</v>
      </c>
      <c r="B44" t="s">
        <v>56</v>
      </c>
      <c r="F44" s="21"/>
      <c r="H44" s="21"/>
      <c r="L44" s="22"/>
      <c r="M44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7" workbookViewId="0">
      <selection activeCell="J36" sqref="J36"/>
    </sheetView>
  </sheetViews>
  <sheetFormatPr baseColWidth="10" defaultColWidth="8.7109375" defaultRowHeight="15" x14ac:dyDescent="0.25"/>
  <cols>
    <col min="1" max="1" width="14.28515625" bestFit="1" customWidth="1"/>
    <col min="2" max="2" width="10.7109375" customWidth="1"/>
    <col min="3" max="3" width="9.42578125" bestFit="1" customWidth="1"/>
    <col min="4" max="4" width="26.5703125" bestFit="1" customWidth="1"/>
    <col min="5" max="5" width="6.7109375" bestFit="1" customWidth="1"/>
    <col min="6" max="6" width="12.28515625" style="21" bestFit="1" customWidth="1"/>
    <col min="7" max="7" width="8" bestFit="1" customWidth="1"/>
    <col min="8" max="8" width="12.7109375" style="21" bestFit="1" customWidth="1"/>
    <col min="9" max="9" width="8" bestFit="1" customWidth="1"/>
    <col min="10" max="10" width="59.42578125" bestFit="1" customWidth="1"/>
    <col min="11" max="11" width="10.5703125" bestFit="1" customWidth="1"/>
    <col min="12" max="12" width="12.85546875" style="22" bestFit="1" customWidth="1"/>
    <col min="13" max="13" width="8.5703125" style="22" bestFit="1" customWidth="1"/>
    <col min="14" max="14" width="21.5703125" bestFit="1" customWidth="1"/>
    <col min="15" max="15" width="7.5703125" bestFit="1" customWidth="1"/>
    <col min="17" max="17" width="0" hidden="1" customWidth="1"/>
    <col min="257" max="257" width="13.28515625" customWidth="1"/>
    <col min="258" max="258" width="10.7109375" customWidth="1"/>
    <col min="259" max="259" width="9.28515625" customWidth="1"/>
    <col min="260" max="260" width="22.28515625" customWidth="1"/>
    <col min="261" max="261" width="5.85546875" customWidth="1"/>
    <col min="262" max="262" width="12" customWidth="1"/>
    <col min="263" max="263" width="0" hidden="1" customWidth="1"/>
    <col min="264" max="264" width="12.28515625" customWidth="1"/>
    <col min="265" max="265" width="0" hidden="1" customWidth="1"/>
    <col min="266" max="266" width="21.7109375" customWidth="1"/>
    <col min="267" max="267" width="9.7109375" customWidth="1"/>
    <col min="268" max="268" width="12.28515625" customWidth="1"/>
    <col min="269" max="269" width="0" hidden="1" customWidth="1"/>
    <col min="270" max="270" width="20.28515625" customWidth="1"/>
    <col min="273" max="273" width="0" hidden="1" customWidth="1"/>
    <col min="513" max="513" width="13.28515625" customWidth="1"/>
    <col min="514" max="514" width="10.7109375" customWidth="1"/>
    <col min="515" max="515" width="9.28515625" customWidth="1"/>
    <col min="516" max="516" width="22.28515625" customWidth="1"/>
    <col min="517" max="517" width="5.85546875" customWidth="1"/>
    <col min="518" max="518" width="12" customWidth="1"/>
    <col min="519" max="519" width="0" hidden="1" customWidth="1"/>
    <col min="520" max="520" width="12.28515625" customWidth="1"/>
    <col min="521" max="521" width="0" hidden="1" customWidth="1"/>
    <col min="522" max="522" width="21.7109375" customWidth="1"/>
    <col min="523" max="523" width="9.7109375" customWidth="1"/>
    <col min="524" max="524" width="12.28515625" customWidth="1"/>
    <col min="525" max="525" width="0" hidden="1" customWidth="1"/>
    <col min="526" max="526" width="20.28515625" customWidth="1"/>
    <col min="529" max="529" width="0" hidden="1" customWidth="1"/>
    <col min="769" max="769" width="13.28515625" customWidth="1"/>
    <col min="770" max="770" width="10.7109375" customWidth="1"/>
    <col min="771" max="771" width="9.28515625" customWidth="1"/>
    <col min="772" max="772" width="22.28515625" customWidth="1"/>
    <col min="773" max="773" width="5.85546875" customWidth="1"/>
    <col min="774" max="774" width="12" customWidth="1"/>
    <col min="775" max="775" width="0" hidden="1" customWidth="1"/>
    <col min="776" max="776" width="12.28515625" customWidth="1"/>
    <col min="777" max="777" width="0" hidden="1" customWidth="1"/>
    <col min="778" max="778" width="21.7109375" customWidth="1"/>
    <col min="779" max="779" width="9.7109375" customWidth="1"/>
    <col min="780" max="780" width="12.28515625" customWidth="1"/>
    <col min="781" max="781" width="0" hidden="1" customWidth="1"/>
    <col min="782" max="782" width="20.28515625" customWidth="1"/>
    <col min="785" max="785" width="0" hidden="1" customWidth="1"/>
    <col min="1025" max="1025" width="13.28515625" customWidth="1"/>
    <col min="1026" max="1026" width="10.7109375" customWidth="1"/>
    <col min="1027" max="1027" width="9.28515625" customWidth="1"/>
    <col min="1028" max="1028" width="22.28515625" customWidth="1"/>
    <col min="1029" max="1029" width="5.85546875" customWidth="1"/>
    <col min="1030" max="1030" width="12" customWidth="1"/>
    <col min="1031" max="1031" width="0" hidden="1" customWidth="1"/>
    <col min="1032" max="1032" width="12.28515625" customWidth="1"/>
    <col min="1033" max="1033" width="0" hidden="1" customWidth="1"/>
    <col min="1034" max="1034" width="21.7109375" customWidth="1"/>
    <col min="1035" max="1035" width="9.7109375" customWidth="1"/>
    <col min="1036" max="1036" width="12.28515625" customWidth="1"/>
    <col min="1037" max="1037" width="0" hidden="1" customWidth="1"/>
    <col min="1038" max="1038" width="20.28515625" customWidth="1"/>
    <col min="1041" max="1041" width="0" hidden="1" customWidth="1"/>
    <col min="1281" max="1281" width="13.28515625" customWidth="1"/>
    <col min="1282" max="1282" width="10.7109375" customWidth="1"/>
    <col min="1283" max="1283" width="9.28515625" customWidth="1"/>
    <col min="1284" max="1284" width="22.28515625" customWidth="1"/>
    <col min="1285" max="1285" width="5.85546875" customWidth="1"/>
    <col min="1286" max="1286" width="12" customWidth="1"/>
    <col min="1287" max="1287" width="0" hidden="1" customWidth="1"/>
    <col min="1288" max="1288" width="12.28515625" customWidth="1"/>
    <col min="1289" max="1289" width="0" hidden="1" customWidth="1"/>
    <col min="1290" max="1290" width="21.7109375" customWidth="1"/>
    <col min="1291" max="1291" width="9.7109375" customWidth="1"/>
    <col min="1292" max="1292" width="12.28515625" customWidth="1"/>
    <col min="1293" max="1293" width="0" hidden="1" customWidth="1"/>
    <col min="1294" max="1294" width="20.28515625" customWidth="1"/>
    <col min="1297" max="1297" width="0" hidden="1" customWidth="1"/>
    <col min="1537" max="1537" width="13.28515625" customWidth="1"/>
    <col min="1538" max="1538" width="10.7109375" customWidth="1"/>
    <col min="1539" max="1539" width="9.28515625" customWidth="1"/>
    <col min="1540" max="1540" width="22.28515625" customWidth="1"/>
    <col min="1541" max="1541" width="5.85546875" customWidth="1"/>
    <col min="1542" max="1542" width="12" customWidth="1"/>
    <col min="1543" max="1543" width="0" hidden="1" customWidth="1"/>
    <col min="1544" max="1544" width="12.28515625" customWidth="1"/>
    <col min="1545" max="1545" width="0" hidden="1" customWidth="1"/>
    <col min="1546" max="1546" width="21.7109375" customWidth="1"/>
    <col min="1547" max="1547" width="9.7109375" customWidth="1"/>
    <col min="1548" max="1548" width="12.28515625" customWidth="1"/>
    <col min="1549" max="1549" width="0" hidden="1" customWidth="1"/>
    <col min="1550" max="1550" width="20.28515625" customWidth="1"/>
    <col min="1553" max="1553" width="0" hidden="1" customWidth="1"/>
    <col min="1793" max="1793" width="13.28515625" customWidth="1"/>
    <col min="1794" max="1794" width="10.7109375" customWidth="1"/>
    <col min="1795" max="1795" width="9.28515625" customWidth="1"/>
    <col min="1796" max="1796" width="22.28515625" customWidth="1"/>
    <col min="1797" max="1797" width="5.85546875" customWidth="1"/>
    <col min="1798" max="1798" width="12" customWidth="1"/>
    <col min="1799" max="1799" width="0" hidden="1" customWidth="1"/>
    <col min="1800" max="1800" width="12.28515625" customWidth="1"/>
    <col min="1801" max="1801" width="0" hidden="1" customWidth="1"/>
    <col min="1802" max="1802" width="21.7109375" customWidth="1"/>
    <col min="1803" max="1803" width="9.7109375" customWidth="1"/>
    <col min="1804" max="1804" width="12.28515625" customWidth="1"/>
    <col min="1805" max="1805" width="0" hidden="1" customWidth="1"/>
    <col min="1806" max="1806" width="20.28515625" customWidth="1"/>
    <col min="1809" max="1809" width="0" hidden="1" customWidth="1"/>
    <col min="2049" max="2049" width="13.28515625" customWidth="1"/>
    <col min="2050" max="2050" width="10.7109375" customWidth="1"/>
    <col min="2051" max="2051" width="9.28515625" customWidth="1"/>
    <col min="2052" max="2052" width="22.28515625" customWidth="1"/>
    <col min="2053" max="2053" width="5.85546875" customWidth="1"/>
    <col min="2054" max="2054" width="12" customWidth="1"/>
    <col min="2055" max="2055" width="0" hidden="1" customWidth="1"/>
    <col min="2056" max="2056" width="12.28515625" customWidth="1"/>
    <col min="2057" max="2057" width="0" hidden="1" customWidth="1"/>
    <col min="2058" max="2058" width="21.7109375" customWidth="1"/>
    <col min="2059" max="2059" width="9.7109375" customWidth="1"/>
    <col min="2060" max="2060" width="12.28515625" customWidth="1"/>
    <col min="2061" max="2061" width="0" hidden="1" customWidth="1"/>
    <col min="2062" max="2062" width="20.28515625" customWidth="1"/>
    <col min="2065" max="2065" width="0" hidden="1" customWidth="1"/>
    <col min="2305" max="2305" width="13.28515625" customWidth="1"/>
    <col min="2306" max="2306" width="10.7109375" customWidth="1"/>
    <col min="2307" max="2307" width="9.28515625" customWidth="1"/>
    <col min="2308" max="2308" width="22.28515625" customWidth="1"/>
    <col min="2309" max="2309" width="5.85546875" customWidth="1"/>
    <col min="2310" max="2310" width="12" customWidth="1"/>
    <col min="2311" max="2311" width="0" hidden="1" customWidth="1"/>
    <col min="2312" max="2312" width="12.28515625" customWidth="1"/>
    <col min="2313" max="2313" width="0" hidden="1" customWidth="1"/>
    <col min="2314" max="2314" width="21.7109375" customWidth="1"/>
    <col min="2315" max="2315" width="9.7109375" customWidth="1"/>
    <col min="2316" max="2316" width="12.28515625" customWidth="1"/>
    <col min="2317" max="2317" width="0" hidden="1" customWidth="1"/>
    <col min="2318" max="2318" width="20.28515625" customWidth="1"/>
    <col min="2321" max="2321" width="0" hidden="1" customWidth="1"/>
    <col min="2561" max="2561" width="13.28515625" customWidth="1"/>
    <col min="2562" max="2562" width="10.7109375" customWidth="1"/>
    <col min="2563" max="2563" width="9.28515625" customWidth="1"/>
    <col min="2564" max="2564" width="22.28515625" customWidth="1"/>
    <col min="2565" max="2565" width="5.85546875" customWidth="1"/>
    <col min="2566" max="2566" width="12" customWidth="1"/>
    <col min="2567" max="2567" width="0" hidden="1" customWidth="1"/>
    <col min="2568" max="2568" width="12.28515625" customWidth="1"/>
    <col min="2569" max="2569" width="0" hidden="1" customWidth="1"/>
    <col min="2570" max="2570" width="21.7109375" customWidth="1"/>
    <col min="2571" max="2571" width="9.7109375" customWidth="1"/>
    <col min="2572" max="2572" width="12.28515625" customWidth="1"/>
    <col min="2573" max="2573" width="0" hidden="1" customWidth="1"/>
    <col min="2574" max="2574" width="20.28515625" customWidth="1"/>
    <col min="2577" max="2577" width="0" hidden="1" customWidth="1"/>
    <col min="2817" max="2817" width="13.28515625" customWidth="1"/>
    <col min="2818" max="2818" width="10.7109375" customWidth="1"/>
    <col min="2819" max="2819" width="9.28515625" customWidth="1"/>
    <col min="2820" max="2820" width="22.28515625" customWidth="1"/>
    <col min="2821" max="2821" width="5.85546875" customWidth="1"/>
    <col min="2822" max="2822" width="12" customWidth="1"/>
    <col min="2823" max="2823" width="0" hidden="1" customWidth="1"/>
    <col min="2824" max="2824" width="12.28515625" customWidth="1"/>
    <col min="2825" max="2825" width="0" hidden="1" customWidth="1"/>
    <col min="2826" max="2826" width="21.7109375" customWidth="1"/>
    <col min="2827" max="2827" width="9.7109375" customWidth="1"/>
    <col min="2828" max="2828" width="12.28515625" customWidth="1"/>
    <col min="2829" max="2829" width="0" hidden="1" customWidth="1"/>
    <col min="2830" max="2830" width="20.28515625" customWidth="1"/>
    <col min="2833" max="2833" width="0" hidden="1" customWidth="1"/>
    <col min="3073" max="3073" width="13.28515625" customWidth="1"/>
    <col min="3074" max="3074" width="10.7109375" customWidth="1"/>
    <col min="3075" max="3075" width="9.28515625" customWidth="1"/>
    <col min="3076" max="3076" width="22.28515625" customWidth="1"/>
    <col min="3077" max="3077" width="5.85546875" customWidth="1"/>
    <col min="3078" max="3078" width="12" customWidth="1"/>
    <col min="3079" max="3079" width="0" hidden="1" customWidth="1"/>
    <col min="3080" max="3080" width="12.28515625" customWidth="1"/>
    <col min="3081" max="3081" width="0" hidden="1" customWidth="1"/>
    <col min="3082" max="3082" width="21.7109375" customWidth="1"/>
    <col min="3083" max="3083" width="9.7109375" customWidth="1"/>
    <col min="3084" max="3084" width="12.28515625" customWidth="1"/>
    <col min="3085" max="3085" width="0" hidden="1" customWidth="1"/>
    <col min="3086" max="3086" width="20.28515625" customWidth="1"/>
    <col min="3089" max="3089" width="0" hidden="1" customWidth="1"/>
    <col min="3329" max="3329" width="13.28515625" customWidth="1"/>
    <col min="3330" max="3330" width="10.7109375" customWidth="1"/>
    <col min="3331" max="3331" width="9.28515625" customWidth="1"/>
    <col min="3332" max="3332" width="22.28515625" customWidth="1"/>
    <col min="3333" max="3333" width="5.85546875" customWidth="1"/>
    <col min="3334" max="3334" width="12" customWidth="1"/>
    <col min="3335" max="3335" width="0" hidden="1" customWidth="1"/>
    <col min="3336" max="3336" width="12.28515625" customWidth="1"/>
    <col min="3337" max="3337" width="0" hidden="1" customWidth="1"/>
    <col min="3338" max="3338" width="21.7109375" customWidth="1"/>
    <col min="3339" max="3339" width="9.7109375" customWidth="1"/>
    <col min="3340" max="3340" width="12.28515625" customWidth="1"/>
    <col min="3341" max="3341" width="0" hidden="1" customWidth="1"/>
    <col min="3342" max="3342" width="20.28515625" customWidth="1"/>
    <col min="3345" max="3345" width="0" hidden="1" customWidth="1"/>
    <col min="3585" max="3585" width="13.28515625" customWidth="1"/>
    <col min="3586" max="3586" width="10.7109375" customWidth="1"/>
    <col min="3587" max="3587" width="9.28515625" customWidth="1"/>
    <col min="3588" max="3588" width="22.28515625" customWidth="1"/>
    <col min="3589" max="3589" width="5.85546875" customWidth="1"/>
    <col min="3590" max="3590" width="12" customWidth="1"/>
    <col min="3591" max="3591" width="0" hidden="1" customWidth="1"/>
    <col min="3592" max="3592" width="12.28515625" customWidth="1"/>
    <col min="3593" max="3593" width="0" hidden="1" customWidth="1"/>
    <col min="3594" max="3594" width="21.7109375" customWidth="1"/>
    <col min="3595" max="3595" width="9.7109375" customWidth="1"/>
    <col min="3596" max="3596" width="12.28515625" customWidth="1"/>
    <col min="3597" max="3597" width="0" hidden="1" customWidth="1"/>
    <col min="3598" max="3598" width="20.28515625" customWidth="1"/>
    <col min="3601" max="3601" width="0" hidden="1" customWidth="1"/>
    <col min="3841" max="3841" width="13.28515625" customWidth="1"/>
    <col min="3842" max="3842" width="10.7109375" customWidth="1"/>
    <col min="3843" max="3843" width="9.28515625" customWidth="1"/>
    <col min="3844" max="3844" width="22.28515625" customWidth="1"/>
    <col min="3845" max="3845" width="5.85546875" customWidth="1"/>
    <col min="3846" max="3846" width="12" customWidth="1"/>
    <col min="3847" max="3847" width="0" hidden="1" customWidth="1"/>
    <col min="3848" max="3848" width="12.28515625" customWidth="1"/>
    <col min="3849" max="3849" width="0" hidden="1" customWidth="1"/>
    <col min="3850" max="3850" width="21.7109375" customWidth="1"/>
    <col min="3851" max="3851" width="9.7109375" customWidth="1"/>
    <col min="3852" max="3852" width="12.28515625" customWidth="1"/>
    <col min="3853" max="3853" width="0" hidden="1" customWidth="1"/>
    <col min="3854" max="3854" width="20.28515625" customWidth="1"/>
    <col min="3857" max="3857" width="0" hidden="1" customWidth="1"/>
    <col min="4097" max="4097" width="13.28515625" customWidth="1"/>
    <col min="4098" max="4098" width="10.7109375" customWidth="1"/>
    <col min="4099" max="4099" width="9.28515625" customWidth="1"/>
    <col min="4100" max="4100" width="22.28515625" customWidth="1"/>
    <col min="4101" max="4101" width="5.85546875" customWidth="1"/>
    <col min="4102" max="4102" width="12" customWidth="1"/>
    <col min="4103" max="4103" width="0" hidden="1" customWidth="1"/>
    <col min="4104" max="4104" width="12.28515625" customWidth="1"/>
    <col min="4105" max="4105" width="0" hidden="1" customWidth="1"/>
    <col min="4106" max="4106" width="21.7109375" customWidth="1"/>
    <col min="4107" max="4107" width="9.7109375" customWidth="1"/>
    <col min="4108" max="4108" width="12.28515625" customWidth="1"/>
    <col min="4109" max="4109" width="0" hidden="1" customWidth="1"/>
    <col min="4110" max="4110" width="20.28515625" customWidth="1"/>
    <col min="4113" max="4113" width="0" hidden="1" customWidth="1"/>
    <col min="4353" max="4353" width="13.28515625" customWidth="1"/>
    <col min="4354" max="4354" width="10.7109375" customWidth="1"/>
    <col min="4355" max="4355" width="9.28515625" customWidth="1"/>
    <col min="4356" max="4356" width="22.28515625" customWidth="1"/>
    <col min="4357" max="4357" width="5.85546875" customWidth="1"/>
    <col min="4358" max="4358" width="12" customWidth="1"/>
    <col min="4359" max="4359" width="0" hidden="1" customWidth="1"/>
    <col min="4360" max="4360" width="12.28515625" customWidth="1"/>
    <col min="4361" max="4361" width="0" hidden="1" customWidth="1"/>
    <col min="4362" max="4362" width="21.7109375" customWidth="1"/>
    <col min="4363" max="4363" width="9.7109375" customWidth="1"/>
    <col min="4364" max="4364" width="12.28515625" customWidth="1"/>
    <col min="4365" max="4365" width="0" hidden="1" customWidth="1"/>
    <col min="4366" max="4366" width="20.28515625" customWidth="1"/>
    <col min="4369" max="4369" width="0" hidden="1" customWidth="1"/>
    <col min="4609" max="4609" width="13.28515625" customWidth="1"/>
    <col min="4610" max="4610" width="10.7109375" customWidth="1"/>
    <col min="4611" max="4611" width="9.28515625" customWidth="1"/>
    <col min="4612" max="4612" width="22.28515625" customWidth="1"/>
    <col min="4613" max="4613" width="5.85546875" customWidth="1"/>
    <col min="4614" max="4614" width="12" customWidth="1"/>
    <col min="4615" max="4615" width="0" hidden="1" customWidth="1"/>
    <col min="4616" max="4616" width="12.28515625" customWidth="1"/>
    <col min="4617" max="4617" width="0" hidden="1" customWidth="1"/>
    <col min="4618" max="4618" width="21.7109375" customWidth="1"/>
    <col min="4619" max="4619" width="9.7109375" customWidth="1"/>
    <col min="4620" max="4620" width="12.28515625" customWidth="1"/>
    <col min="4621" max="4621" width="0" hidden="1" customWidth="1"/>
    <col min="4622" max="4622" width="20.28515625" customWidth="1"/>
    <col min="4625" max="4625" width="0" hidden="1" customWidth="1"/>
    <col min="4865" max="4865" width="13.28515625" customWidth="1"/>
    <col min="4866" max="4866" width="10.7109375" customWidth="1"/>
    <col min="4867" max="4867" width="9.28515625" customWidth="1"/>
    <col min="4868" max="4868" width="22.28515625" customWidth="1"/>
    <col min="4869" max="4869" width="5.85546875" customWidth="1"/>
    <col min="4870" max="4870" width="12" customWidth="1"/>
    <col min="4871" max="4871" width="0" hidden="1" customWidth="1"/>
    <col min="4872" max="4872" width="12.28515625" customWidth="1"/>
    <col min="4873" max="4873" width="0" hidden="1" customWidth="1"/>
    <col min="4874" max="4874" width="21.7109375" customWidth="1"/>
    <col min="4875" max="4875" width="9.7109375" customWidth="1"/>
    <col min="4876" max="4876" width="12.28515625" customWidth="1"/>
    <col min="4877" max="4877" width="0" hidden="1" customWidth="1"/>
    <col min="4878" max="4878" width="20.28515625" customWidth="1"/>
    <col min="4881" max="4881" width="0" hidden="1" customWidth="1"/>
    <col min="5121" max="5121" width="13.28515625" customWidth="1"/>
    <col min="5122" max="5122" width="10.7109375" customWidth="1"/>
    <col min="5123" max="5123" width="9.28515625" customWidth="1"/>
    <col min="5124" max="5124" width="22.28515625" customWidth="1"/>
    <col min="5125" max="5125" width="5.85546875" customWidth="1"/>
    <col min="5126" max="5126" width="12" customWidth="1"/>
    <col min="5127" max="5127" width="0" hidden="1" customWidth="1"/>
    <col min="5128" max="5128" width="12.28515625" customWidth="1"/>
    <col min="5129" max="5129" width="0" hidden="1" customWidth="1"/>
    <col min="5130" max="5130" width="21.7109375" customWidth="1"/>
    <col min="5131" max="5131" width="9.7109375" customWidth="1"/>
    <col min="5132" max="5132" width="12.28515625" customWidth="1"/>
    <col min="5133" max="5133" width="0" hidden="1" customWidth="1"/>
    <col min="5134" max="5134" width="20.28515625" customWidth="1"/>
    <col min="5137" max="5137" width="0" hidden="1" customWidth="1"/>
    <col min="5377" max="5377" width="13.28515625" customWidth="1"/>
    <col min="5378" max="5378" width="10.7109375" customWidth="1"/>
    <col min="5379" max="5379" width="9.28515625" customWidth="1"/>
    <col min="5380" max="5380" width="22.28515625" customWidth="1"/>
    <col min="5381" max="5381" width="5.85546875" customWidth="1"/>
    <col min="5382" max="5382" width="12" customWidth="1"/>
    <col min="5383" max="5383" width="0" hidden="1" customWidth="1"/>
    <col min="5384" max="5384" width="12.28515625" customWidth="1"/>
    <col min="5385" max="5385" width="0" hidden="1" customWidth="1"/>
    <col min="5386" max="5386" width="21.7109375" customWidth="1"/>
    <col min="5387" max="5387" width="9.7109375" customWidth="1"/>
    <col min="5388" max="5388" width="12.28515625" customWidth="1"/>
    <col min="5389" max="5389" width="0" hidden="1" customWidth="1"/>
    <col min="5390" max="5390" width="20.28515625" customWidth="1"/>
    <col min="5393" max="5393" width="0" hidden="1" customWidth="1"/>
    <col min="5633" max="5633" width="13.28515625" customWidth="1"/>
    <col min="5634" max="5634" width="10.7109375" customWidth="1"/>
    <col min="5635" max="5635" width="9.28515625" customWidth="1"/>
    <col min="5636" max="5636" width="22.28515625" customWidth="1"/>
    <col min="5637" max="5637" width="5.85546875" customWidth="1"/>
    <col min="5638" max="5638" width="12" customWidth="1"/>
    <col min="5639" max="5639" width="0" hidden="1" customWidth="1"/>
    <col min="5640" max="5640" width="12.28515625" customWidth="1"/>
    <col min="5641" max="5641" width="0" hidden="1" customWidth="1"/>
    <col min="5642" max="5642" width="21.7109375" customWidth="1"/>
    <col min="5643" max="5643" width="9.7109375" customWidth="1"/>
    <col min="5644" max="5644" width="12.28515625" customWidth="1"/>
    <col min="5645" max="5645" width="0" hidden="1" customWidth="1"/>
    <col min="5646" max="5646" width="20.28515625" customWidth="1"/>
    <col min="5649" max="5649" width="0" hidden="1" customWidth="1"/>
    <col min="5889" max="5889" width="13.28515625" customWidth="1"/>
    <col min="5890" max="5890" width="10.7109375" customWidth="1"/>
    <col min="5891" max="5891" width="9.28515625" customWidth="1"/>
    <col min="5892" max="5892" width="22.28515625" customWidth="1"/>
    <col min="5893" max="5893" width="5.85546875" customWidth="1"/>
    <col min="5894" max="5894" width="12" customWidth="1"/>
    <col min="5895" max="5895" width="0" hidden="1" customWidth="1"/>
    <col min="5896" max="5896" width="12.28515625" customWidth="1"/>
    <col min="5897" max="5897" width="0" hidden="1" customWidth="1"/>
    <col min="5898" max="5898" width="21.7109375" customWidth="1"/>
    <col min="5899" max="5899" width="9.7109375" customWidth="1"/>
    <col min="5900" max="5900" width="12.28515625" customWidth="1"/>
    <col min="5901" max="5901" width="0" hidden="1" customWidth="1"/>
    <col min="5902" max="5902" width="20.28515625" customWidth="1"/>
    <col min="5905" max="5905" width="0" hidden="1" customWidth="1"/>
    <col min="6145" max="6145" width="13.28515625" customWidth="1"/>
    <col min="6146" max="6146" width="10.7109375" customWidth="1"/>
    <col min="6147" max="6147" width="9.28515625" customWidth="1"/>
    <col min="6148" max="6148" width="22.28515625" customWidth="1"/>
    <col min="6149" max="6149" width="5.85546875" customWidth="1"/>
    <col min="6150" max="6150" width="12" customWidth="1"/>
    <col min="6151" max="6151" width="0" hidden="1" customWidth="1"/>
    <col min="6152" max="6152" width="12.28515625" customWidth="1"/>
    <col min="6153" max="6153" width="0" hidden="1" customWidth="1"/>
    <col min="6154" max="6154" width="21.7109375" customWidth="1"/>
    <col min="6155" max="6155" width="9.7109375" customWidth="1"/>
    <col min="6156" max="6156" width="12.28515625" customWidth="1"/>
    <col min="6157" max="6157" width="0" hidden="1" customWidth="1"/>
    <col min="6158" max="6158" width="20.28515625" customWidth="1"/>
    <col min="6161" max="6161" width="0" hidden="1" customWidth="1"/>
    <col min="6401" max="6401" width="13.28515625" customWidth="1"/>
    <col min="6402" max="6402" width="10.7109375" customWidth="1"/>
    <col min="6403" max="6403" width="9.28515625" customWidth="1"/>
    <col min="6404" max="6404" width="22.28515625" customWidth="1"/>
    <col min="6405" max="6405" width="5.85546875" customWidth="1"/>
    <col min="6406" max="6406" width="12" customWidth="1"/>
    <col min="6407" max="6407" width="0" hidden="1" customWidth="1"/>
    <col min="6408" max="6408" width="12.28515625" customWidth="1"/>
    <col min="6409" max="6409" width="0" hidden="1" customWidth="1"/>
    <col min="6410" max="6410" width="21.7109375" customWidth="1"/>
    <col min="6411" max="6411" width="9.7109375" customWidth="1"/>
    <col min="6412" max="6412" width="12.28515625" customWidth="1"/>
    <col min="6413" max="6413" width="0" hidden="1" customWidth="1"/>
    <col min="6414" max="6414" width="20.28515625" customWidth="1"/>
    <col min="6417" max="6417" width="0" hidden="1" customWidth="1"/>
    <col min="6657" max="6657" width="13.28515625" customWidth="1"/>
    <col min="6658" max="6658" width="10.7109375" customWidth="1"/>
    <col min="6659" max="6659" width="9.28515625" customWidth="1"/>
    <col min="6660" max="6660" width="22.28515625" customWidth="1"/>
    <col min="6661" max="6661" width="5.85546875" customWidth="1"/>
    <col min="6662" max="6662" width="12" customWidth="1"/>
    <col min="6663" max="6663" width="0" hidden="1" customWidth="1"/>
    <col min="6664" max="6664" width="12.28515625" customWidth="1"/>
    <col min="6665" max="6665" width="0" hidden="1" customWidth="1"/>
    <col min="6666" max="6666" width="21.7109375" customWidth="1"/>
    <col min="6667" max="6667" width="9.7109375" customWidth="1"/>
    <col min="6668" max="6668" width="12.28515625" customWidth="1"/>
    <col min="6669" max="6669" width="0" hidden="1" customWidth="1"/>
    <col min="6670" max="6670" width="20.28515625" customWidth="1"/>
    <col min="6673" max="6673" width="0" hidden="1" customWidth="1"/>
    <col min="6913" max="6913" width="13.28515625" customWidth="1"/>
    <col min="6914" max="6914" width="10.7109375" customWidth="1"/>
    <col min="6915" max="6915" width="9.28515625" customWidth="1"/>
    <col min="6916" max="6916" width="22.28515625" customWidth="1"/>
    <col min="6917" max="6917" width="5.85546875" customWidth="1"/>
    <col min="6918" max="6918" width="12" customWidth="1"/>
    <col min="6919" max="6919" width="0" hidden="1" customWidth="1"/>
    <col min="6920" max="6920" width="12.28515625" customWidth="1"/>
    <col min="6921" max="6921" width="0" hidden="1" customWidth="1"/>
    <col min="6922" max="6922" width="21.7109375" customWidth="1"/>
    <col min="6923" max="6923" width="9.7109375" customWidth="1"/>
    <col min="6924" max="6924" width="12.28515625" customWidth="1"/>
    <col min="6925" max="6925" width="0" hidden="1" customWidth="1"/>
    <col min="6926" max="6926" width="20.28515625" customWidth="1"/>
    <col min="6929" max="6929" width="0" hidden="1" customWidth="1"/>
    <col min="7169" max="7169" width="13.28515625" customWidth="1"/>
    <col min="7170" max="7170" width="10.7109375" customWidth="1"/>
    <col min="7171" max="7171" width="9.28515625" customWidth="1"/>
    <col min="7172" max="7172" width="22.28515625" customWidth="1"/>
    <col min="7173" max="7173" width="5.85546875" customWidth="1"/>
    <col min="7174" max="7174" width="12" customWidth="1"/>
    <col min="7175" max="7175" width="0" hidden="1" customWidth="1"/>
    <col min="7176" max="7176" width="12.28515625" customWidth="1"/>
    <col min="7177" max="7177" width="0" hidden="1" customWidth="1"/>
    <col min="7178" max="7178" width="21.7109375" customWidth="1"/>
    <col min="7179" max="7179" width="9.7109375" customWidth="1"/>
    <col min="7180" max="7180" width="12.28515625" customWidth="1"/>
    <col min="7181" max="7181" width="0" hidden="1" customWidth="1"/>
    <col min="7182" max="7182" width="20.28515625" customWidth="1"/>
    <col min="7185" max="7185" width="0" hidden="1" customWidth="1"/>
    <col min="7425" max="7425" width="13.28515625" customWidth="1"/>
    <col min="7426" max="7426" width="10.7109375" customWidth="1"/>
    <col min="7427" max="7427" width="9.28515625" customWidth="1"/>
    <col min="7428" max="7428" width="22.28515625" customWidth="1"/>
    <col min="7429" max="7429" width="5.85546875" customWidth="1"/>
    <col min="7430" max="7430" width="12" customWidth="1"/>
    <col min="7431" max="7431" width="0" hidden="1" customWidth="1"/>
    <col min="7432" max="7432" width="12.28515625" customWidth="1"/>
    <col min="7433" max="7433" width="0" hidden="1" customWidth="1"/>
    <col min="7434" max="7434" width="21.7109375" customWidth="1"/>
    <col min="7435" max="7435" width="9.7109375" customWidth="1"/>
    <col min="7436" max="7436" width="12.28515625" customWidth="1"/>
    <col min="7437" max="7437" width="0" hidden="1" customWidth="1"/>
    <col min="7438" max="7438" width="20.28515625" customWidth="1"/>
    <col min="7441" max="7441" width="0" hidden="1" customWidth="1"/>
    <col min="7681" max="7681" width="13.28515625" customWidth="1"/>
    <col min="7682" max="7682" width="10.7109375" customWidth="1"/>
    <col min="7683" max="7683" width="9.28515625" customWidth="1"/>
    <col min="7684" max="7684" width="22.28515625" customWidth="1"/>
    <col min="7685" max="7685" width="5.85546875" customWidth="1"/>
    <col min="7686" max="7686" width="12" customWidth="1"/>
    <col min="7687" max="7687" width="0" hidden="1" customWidth="1"/>
    <col min="7688" max="7688" width="12.28515625" customWidth="1"/>
    <col min="7689" max="7689" width="0" hidden="1" customWidth="1"/>
    <col min="7690" max="7690" width="21.7109375" customWidth="1"/>
    <col min="7691" max="7691" width="9.7109375" customWidth="1"/>
    <col min="7692" max="7692" width="12.28515625" customWidth="1"/>
    <col min="7693" max="7693" width="0" hidden="1" customWidth="1"/>
    <col min="7694" max="7694" width="20.28515625" customWidth="1"/>
    <col min="7697" max="7697" width="0" hidden="1" customWidth="1"/>
    <col min="7937" max="7937" width="13.28515625" customWidth="1"/>
    <col min="7938" max="7938" width="10.7109375" customWidth="1"/>
    <col min="7939" max="7939" width="9.28515625" customWidth="1"/>
    <col min="7940" max="7940" width="22.28515625" customWidth="1"/>
    <col min="7941" max="7941" width="5.85546875" customWidth="1"/>
    <col min="7942" max="7942" width="12" customWidth="1"/>
    <col min="7943" max="7943" width="0" hidden="1" customWidth="1"/>
    <col min="7944" max="7944" width="12.28515625" customWidth="1"/>
    <col min="7945" max="7945" width="0" hidden="1" customWidth="1"/>
    <col min="7946" max="7946" width="21.7109375" customWidth="1"/>
    <col min="7947" max="7947" width="9.7109375" customWidth="1"/>
    <col min="7948" max="7948" width="12.28515625" customWidth="1"/>
    <col min="7949" max="7949" width="0" hidden="1" customWidth="1"/>
    <col min="7950" max="7950" width="20.28515625" customWidth="1"/>
    <col min="7953" max="7953" width="0" hidden="1" customWidth="1"/>
    <col min="8193" max="8193" width="13.28515625" customWidth="1"/>
    <col min="8194" max="8194" width="10.7109375" customWidth="1"/>
    <col min="8195" max="8195" width="9.28515625" customWidth="1"/>
    <col min="8196" max="8196" width="22.28515625" customWidth="1"/>
    <col min="8197" max="8197" width="5.85546875" customWidth="1"/>
    <col min="8198" max="8198" width="12" customWidth="1"/>
    <col min="8199" max="8199" width="0" hidden="1" customWidth="1"/>
    <col min="8200" max="8200" width="12.28515625" customWidth="1"/>
    <col min="8201" max="8201" width="0" hidden="1" customWidth="1"/>
    <col min="8202" max="8202" width="21.7109375" customWidth="1"/>
    <col min="8203" max="8203" width="9.7109375" customWidth="1"/>
    <col min="8204" max="8204" width="12.28515625" customWidth="1"/>
    <col min="8205" max="8205" width="0" hidden="1" customWidth="1"/>
    <col min="8206" max="8206" width="20.28515625" customWidth="1"/>
    <col min="8209" max="8209" width="0" hidden="1" customWidth="1"/>
    <col min="8449" max="8449" width="13.28515625" customWidth="1"/>
    <col min="8450" max="8450" width="10.7109375" customWidth="1"/>
    <col min="8451" max="8451" width="9.28515625" customWidth="1"/>
    <col min="8452" max="8452" width="22.28515625" customWidth="1"/>
    <col min="8453" max="8453" width="5.85546875" customWidth="1"/>
    <col min="8454" max="8454" width="12" customWidth="1"/>
    <col min="8455" max="8455" width="0" hidden="1" customWidth="1"/>
    <col min="8456" max="8456" width="12.28515625" customWidth="1"/>
    <col min="8457" max="8457" width="0" hidden="1" customWidth="1"/>
    <col min="8458" max="8458" width="21.7109375" customWidth="1"/>
    <col min="8459" max="8459" width="9.7109375" customWidth="1"/>
    <col min="8460" max="8460" width="12.28515625" customWidth="1"/>
    <col min="8461" max="8461" width="0" hidden="1" customWidth="1"/>
    <col min="8462" max="8462" width="20.28515625" customWidth="1"/>
    <col min="8465" max="8465" width="0" hidden="1" customWidth="1"/>
    <col min="8705" max="8705" width="13.28515625" customWidth="1"/>
    <col min="8706" max="8706" width="10.7109375" customWidth="1"/>
    <col min="8707" max="8707" width="9.28515625" customWidth="1"/>
    <col min="8708" max="8708" width="22.28515625" customWidth="1"/>
    <col min="8709" max="8709" width="5.85546875" customWidth="1"/>
    <col min="8710" max="8710" width="12" customWidth="1"/>
    <col min="8711" max="8711" width="0" hidden="1" customWidth="1"/>
    <col min="8712" max="8712" width="12.28515625" customWidth="1"/>
    <col min="8713" max="8713" width="0" hidden="1" customWidth="1"/>
    <col min="8714" max="8714" width="21.7109375" customWidth="1"/>
    <col min="8715" max="8715" width="9.7109375" customWidth="1"/>
    <col min="8716" max="8716" width="12.28515625" customWidth="1"/>
    <col min="8717" max="8717" width="0" hidden="1" customWidth="1"/>
    <col min="8718" max="8718" width="20.28515625" customWidth="1"/>
    <col min="8721" max="8721" width="0" hidden="1" customWidth="1"/>
    <col min="8961" max="8961" width="13.28515625" customWidth="1"/>
    <col min="8962" max="8962" width="10.7109375" customWidth="1"/>
    <col min="8963" max="8963" width="9.28515625" customWidth="1"/>
    <col min="8964" max="8964" width="22.28515625" customWidth="1"/>
    <col min="8965" max="8965" width="5.85546875" customWidth="1"/>
    <col min="8966" max="8966" width="12" customWidth="1"/>
    <col min="8967" max="8967" width="0" hidden="1" customWidth="1"/>
    <col min="8968" max="8968" width="12.28515625" customWidth="1"/>
    <col min="8969" max="8969" width="0" hidden="1" customWidth="1"/>
    <col min="8970" max="8970" width="21.7109375" customWidth="1"/>
    <col min="8971" max="8971" width="9.7109375" customWidth="1"/>
    <col min="8972" max="8972" width="12.28515625" customWidth="1"/>
    <col min="8973" max="8973" width="0" hidden="1" customWidth="1"/>
    <col min="8974" max="8974" width="20.28515625" customWidth="1"/>
    <col min="8977" max="8977" width="0" hidden="1" customWidth="1"/>
    <col min="9217" max="9217" width="13.28515625" customWidth="1"/>
    <col min="9218" max="9218" width="10.7109375" customWidth="1"/>
    <col min="9219" max="9219" width="9.28515625" customWidth="1"/>
    <col min="9220" max="9220" width="22.28515625" customWidth="1"/>
    <col min="9221" max="9221" width="5.85546875" customWidth="1"/>
    <col min="9222" max="9222" width="12" customWidth="1"/>
    <col min="9223" max="9223" width="0" hidden="1" customWidth="1"/>
    <col min="9224" max="9224" width="12.28515625" customWidth="1"/>
    <col min="9225" max="9225" width="0" hidden="1" customWidth="1"/>
    <col min="9226" max="9226" width="21.7109375" customWidth="1"/>
    <col min="9227" max="9227" width="9.7109375" customWidth="1"/>
    <col min="9228" max="9228" width="12.28515625" customWidth="1"/>
    <col min="9229" max="9229" width="0" hidden="1" customWidth="1"/>
    <col min="9230" max="9230" width="20.28515625" customWidth="1"/>
    <col min="9233" max="9233" width="0" hidden="1" customWidth="1"/>
    <col min="9473" max="9473" width="13.28515625" customWidth="1"/>
    <col min="9474" max="9474" width="10.7109375" customWidth="1"/>
    <col min="9475" max="9475" width="9.28515625" customWidth="1"/>
    <col min="9476" max="9476" width="22.28515625" customWidth="1"/>
    <col min="9477" max="9477" width="5.85546875" customWidth="1"/>
    <col min="9478" max="9478" width="12" customWidth="1"/>
    <col min="9479" max="9479" width="0" hidden="1" customWidth="1"/>
    <col min="9480" max="9480" width="12.28515625" customWidth="1"/>
    <col min="9481" max="9481" width="0" hidden="1" customWidth="1"/>
    <col min="9482" max="9482" width="21.7109375" customWidth="1"/>
    <col min="9483" max="9483" width="9.7109375" customWidth="1"/>
    <col min="9484" max="9484" width="12.28515625" customWidth="1"/>
    <col min="9485" max="9485" width="0" hidden="1" customWidth="1"/>
    <col min="9486" max="9486" width="20.28515625" customWidth="1"/>
    <col min="9489" max="9489" width="0" hidden="1" customWidth="1"/>
    <col min="9729" max="9729" width="13.28515625" customWidth="1"/>
    <col min="9730" max="9730" width="10.7109375" customWidth="1"/>
    <col min="9731" max="9731" width="9.28515625" customWidth="1"/>
    <col min="9732" max="9732" width="22.28515625" customWidth="1"/>
    <col min="9733" max="9733" width="5.85546875" customWidth="1"/>
    <col min="9734" max="9734" width="12" customWidth="1"/>
    <col min="9735" max="9735" width="0" hidden="1" customWidth="1"/>
    <col min="9736" max="9736" width="12.28515625" customWidth="1"/>
    <col min="9737" max="9737" width="0" hidden="1" customWidth="1"/>
    <col min="9738" max="9738" width="21.7109375" customWidth="1"/>
    <col min="9739" max="9739" width="9.7109375" customWidth="1"/>
    <col min="9740" max="9740" width="12.28515625" customWidth="1"/>
    <col min="9741" max="9741" width="0" hidden="1" customWidth="1"/>
    <col min="9742" max="9742" width="20.28515625" customWidth="1"/>
    <col min="9745" max="9745" width="0" hidden="1" customWidth="1"/>
    <col min="9985" max="9985" width="13.28515625" customWidth="1"/>
    <col min="9986" max="9986" width="10.7109375" customWidth="1"/>
    <col min="9987" max="9987" width="9.28515625" customWidth="1"/>
    <col min="9988" max="9988" width="22.28515625" customWidth="1"/>
    <col min="9989" max="9989" width="5.85546875" customWidth="1"/>
    <col min="9990" max="9990" width="12" customWidth="1"/>
    <col min="9991" max="9991" width="0" hidden="1" customWidth="1"/>
    <col min="9992" max="9992" width="12.28515625" customWidth="1"/>
    <col min="9993" max="9993" width="0" hidden="1" customWidth="1"/>
    <col min="9994" max="9994" width="21.7109375" customWidth="1"/>
    <col min="9995" max="9995" width="9.7109375" customWidth="1"/>
    <col min="9996" max="9996" width="12.28515625" customWidth="1"/>
    <col min="9997" max="9997" width="0" hidden="1" customWidth="1"/>
    <col min="9998" max="9998" width="20.28515625" customWidth="1"/>
    <col min="10001" max="10001" width="0" hidden="1" customWidth="1"/>
    <col min="10241" max="10241" width="13.28515625" customWidth="1"/>
    <col min="10242" max="10242" width="10.7109375" customWidth="1"/>
    <col min="10243" max="10243" width="9.28515625" customWidth="1"/>
    <col min="10244" max="10244" width="22.28515625" customWidth="1"/>
    <col min="10245" max="10245" width="5.85546875" customWidth="1"/>
    <col min="10246" max="10246" width="12" customWidth="1"/>
    <col min="10247" max="10247" width="0" hidden="1" customWidth="1"/>
    <col min="10248" max="10248" width="12.28515625" customWidth="1"/>
    <col min="10249" max="10249" width="0" hidden="1" customWidth="1"/>
    <col min="10250" max="10250" width="21.7109375" customWidth="1"/>
    <col min="10251" max="10251" width="9.7109375" customWidth="1"/>
    <col min="10252" max="10252" width="12.28515625" customWidth="1"/>
    <col min="10253" max="10253" width="0" hidden="1" customWidth="1"/>
    <col min="10254" max="10254" width="20.28515625" customWidth="1"/>
    <col min="10257" max="10257" width="0" hidden="1" customWidth="1"/>
    <col min="10497" max="10497" width="13.28515625" customWidth="1"/>
    <col min="10498" max="10498" width="10.7109375" customWidth="1"/>
    <col min="10499" max="10499" width="9.28515625" customWidth="1"/>
    <col min="10500" max="10500" width="22.28515625" customWidth="1"/>
    <col min="10501" max="10501" width="5.85546875" customWidth="1"/>
    <col min="10502" max="10502" width="12" customWidth="1"/>
    <col min="10503" max="10503" width="0" hidden="1" customWidth="1"/>
    <col min="10504" max="10504" width="12.28515625" customWidth="1"/>
    <col min="10505" max="10505" width="0" hidden="1" customWidth="1"/>
    <col min="10506" max="10506" width="21.7109375" customWidth="1"/>
    <col min="10507" max="10507" width="9.7109375" customWidth="1"/>
    <col min="10508" max="10508" width="12.28515625" customWidth="1"/>
    <col min="10509" max="10509" width="0" hidden="1" customWidth="1"/>
    <col min="10510" max="10510" width="20.28515625" customWidth="1"/>
    <col min="10513" max="10513" width="0" hidden="1" customWidth="1"/>
    <col min="10753" max="10753" width="13.28515625" customWidth="1"/>
    <col min="10754" max="10754" width="10.7109375" customWidth="1"/>
    <col min="10755" max="10755" width="9.28515625" customWidth="1"/>
    <col min="10756" max="10756" width="22.28515625" customWidth="1"/>
    <col min="10757" max="10757" width="5.85546875" customWidth="1"/>
    <col min="10758" max="10758" width="12" customWidth="1"/>
    <col min="10759" max="10759" width="0" hidden="1" customWidth="1"/>
    <col min="10760" max="10760" width="12.28515625" customWidth="1"/>
    <col min="10761" max="10761" width="0" hidden="1" customWidth="1"/>
    <col min="10762" max="10762" width="21.7109375" customWidth="1"/>
    <col min="10763" max="10763" width="9.7109375" customWidth="1"/>
    <col min="10764" max="10764" width="12.28515625" customWidth="1"/>
    <col min="10765" max="10765" width="0" hidden="1" customWidth="1"/>
    <col min="10766" max="10766" width="20.28515625" customWidth="1"/>
    <col min="10769" max="10769" width="0" hidden="1" customWidth="1"/>
    <col min="11009" max="11009" width="13.28515625" customWidth="1"/>
    <col min="11010" max="11010" width="10.7109375" customWidth="1"/>
    <col min="11011" max="11011" width="9.28515625" customWidth="1"/>
    <col min="11012" max="11012" width="22.28515625" customWidth="1"/>
    <col min="11013" max="11013" width="5.85546875" customWidth="1"/>
    <col min="11014" max="11014" width="12" customWidth="1"/>
    <col min="11015" max="11015" width="0" hidden="1" customWidth="1"/>
    <col min="11016" max="11016" width="12.28515625" customWidth="1"/>
    <col min="11017" max="11017" width="0" hidden="1" customWidth="1"/>
    <col min="11018" max="11018" width="21.7109375" customWidth="1"/>
    <col min="11019" max="11019" width="9.7109375" customWidth="1"/>
    <col min="11020" max="11020" width="12.28515625" customWidth="1"/>
    <col min="11021" max="11021" width="0" hidden="1" customWidth="1"/>
    <col min="11022" max="11022" width="20.28515625" customWidth="1"/>
    <col min="11025" max="11025" width="0" hidden="1" customWidth="1"/>
    <col min="11265" max="11265" width="13.28515625" customWidth="1"/>
    <col min="11266" max="11266" width="10.7109375" customWidth="1"/>
    <col min="11267" max="11267" width="9.28515625" customWidth="1"/>
    <col min="11268" max="11268" width="22.28515625" customWidth="1"/>
    <col min="11269" max="11269" width="5.85546875" customWidth="1"/>
    <col min="11270" max="11270" width="12" customWidth="1"/>
    <col min="11271" max="11271" width="0" hidden="1" customWidth="1"/>
    <col min="11272" max="11272" width="12.28515625" customWidth="1"/>
    <col min="11273" max="11273" width="0" hidden="1" customWidth="1"/>
    <col min="11274" max="11274" width="21.7109375" customWidth="1"/>
    <col min="11275" max="11275" width="9.7109375" customWidth="1"/>
    <col min="11276" max="11276" width="12.28515625" customWidth="1"/>
    <col min="11277" max="11277" width="0" hidden="1" customWidth="1"/>
    <col min="11278" max="11278" width="20.28515625" customWidth="1"/>
    <col min="11281" max="11281" width="0" hidden="1" customWidth="1"/>
    <col min="11521" max="11521" width="13.28515625" customWidth="1"/>
    <col min="11522" max="11522" width="10.7109375" customWidth="1"/>
    <col min="11523" max="11523" width="9.28515625" customWidth="1"/>
    <col min="11524" max="11524" width="22.28515625" customWidth="1"/>
    <col min="11525" max="11525" width="5.85546875" customWidth="1"/>
    <col min="11526" max="11526" width="12" customWidth="1"/>
    <col min="11527" max="11527" width="0" hidden="1" customWidth="1"/>
    <col min="11528" max="11528" width="12.28515625" customWidth="1"/>
    <col min="11529" max="11529" width="0" hidden="1" customWidth="1"/>
    <col min="11530" max="11530" width="21.7109375" customWidth="1"/>
    <col min="11531" max="11531" width="9.7109375" customWidth="1"/>
    <col min="11532" max="11532" width="12.28515625" customWidth="1"/>
    <col min="11533" max="11533" width="0" hidden="1" customWidth="1"/>
    <col min="11534" max="11534" width="20.28515625" customWidth="1"/>
    <col min="11537" max="11537" width="0" hidden="1" customWidth="1"/>
    <col min="11777" max="11777" width="13.28515625" customWidth="1"/>
    <col min="11778" max="11778" width="10.7109375" customWidth="1"/>
    <col min="11779" max="11779" width="9.28515625" customWidth="1"/>
    <col min="11780" max="11780" width="22.28515625" customWidth="1"/>
    <col min="11781" max="11781" width="5.85546875" customWidth="1"/>
    <col min="11782" max="11782" width="12" customWidth="1"/>
    <col min="11783" max="11783" width="0" hidden="1" customWidth="1"/>
    <col min="11784" max="11784" width="12.28515625" customWidth="1"/>
    <col min="11785" max="11785" width="0" hidden="1" customWidth="1"/>
    <col min="11786" max="11786" width="21.7109375" customWidth="1"/>
    <col min="11787" max="11787" width="9.7109375" customWidth="1"/>
    <col min="11788" max="11788" width="12.28515625" customWidth="1"/>
    <col min="11789" max="11789" width="0" hidden="1" customWidth="1"/>
    <col min="11790" max="11790" width="20.28515625" customWidth="1"/>
    <col min="11793" max="11793" width="0" hidden="1" customWidth="1"/>
    <col min="12033" max="12033" width="13.28515625" customWidth="1"/>
    <col min="12034" max="12034" width="10.7109375" customWidth="1"/>
    <col min="12035" max="12035" width="9.28515625" customWidth="1"/>
    <col min="12036" max="12036" width="22.28515625" customWidth="1"/>
    <col min="12037" max="12037" width="5.85546875" customWidth="1"/>
    <col min="12038" max="12038" width="12" customWidth="1"/>
    <col min="12039" max="12039" width="0" hidden="1" customWidth="1"/>
    <col min="12040" max="12040" width="12.28515625" customWidth="1"/>
    <col min="12041" max="12041" width="0" hidden="1" customWidth="1"/>
    <col min="12042" max="12042" width="21.7109375" customWidth="1"/>
    <col min="12043" max="12043" width="9.7109375" customWidth="1"/>
    <col min="12044" max="12044" width="12.28515625" customWidth="1"/>
    <col min="12045" max="12045" width="0" hidden="1" customWidth="1"/>
    <col min="12046" max="12046" width="20.28515625" customWidth="1"/>
    <col min="12049" max="12049" width="0" hidden="1" customWidth="1"/>
    <col min="12289" max="12289" width="13.28515625" customWidth="1"/>
    <col min="12290" max="12290" width="10.7109375" customWidth="1"/>
    <col min="12291" max="12291" width="9.28515625" customWidth="1"/>
    <col min="12292" max="12292" width="22.28515625" customWidth="1"/>
    <col min="12293" max="12293" width="5.85546875" customWidth="1"/>
    <col min="12294" max="12294" width="12" customWidth="1"/>
    <col min="12295" max="12295" width="0" hidden="1" customWidth="1"/>
    <col min="12296" max="12296" width="12.28515625" customWidth="1"/>
    <col min="12297" max="12297" width="0" hidden="1" customWidth="1"/>
    <col min="12298" max="12298" width="21.7109375" customWidth="1"/>
    <col min="12299" max="12299" width="9.7109375" customWidth="1"/>
    <col min="12300" max="12300" width="12.28515625" customWidth="1"/>
    <col min="12301" max="12301" width="0" hidden="1" customWidth="1"/>
    <col min="12302" max="12302" width="20.28515625" customWidth="1"/>
    <col min="12305" max="12305" width="0" hidden="1" customWidth="1"/>
    <col min="12545" max="12545" width="13.28515625" customWidth="1"/>
    <col min="12546" max="12546" width="10.7109375" customWidth="1"/>
    <col min="12547" max="12547" width="9.28515625" customWidth="1"/>
    <col min="12548" max="12548" width="22.28515625" customWidth="1"/>
    <col min="12549" max="12549" width="5.85546875" customWidth="1"/>
    <col min="12550" max="12550" width="12" customWidth="1"/>
    <col min="12551" max="12551" width="0" hidden="1" customWidth="1"/>
    <col min="12552" max="12552" width="12.28515625" customWidth="1"/>
    <col min="12553" max="12553" width="0" hidden="1" customWidth="1"/>
    <col min="12554" max="12554" width="21.7109375" customWidth="1"/>
    <col min="12555" max="12555" width="9.7109375" customWidth="1"/>
    <col min="12556" max="12556" width="12.28515625" customWidth="1"/>
    <col min="12557" max="12557" width="0" hidden="1" customWidth="1"/>
    <col min="12558" max="12558" width="20.28515625" customWidth="1"/>
    <col min="12561" max="12561" width="0" hidden="1" customWidth="1"/>
    <col min="12801" max="12801" width="13.28515625" customWidth="1"/>
    <col min="12802" max="12802" width="10.7109375" customWidth="1"/>
    <col min="12803" max="12803" width="9.28515625" customWidth="1"/>
    <col min="12804" max="12804" width="22.28515625" customWidth="1"/>
    <col min="12805" max="12805" width="5.85546875" customWidth="1"/>
    <col min="12806" max="12806" width="12" customWidth="1"/>
    <col min="12807" max="12807" width="0" hidden="1" customWidth="1"/>
    <col min="12808" max="12808" width="12.28515625" customWidth="1"/>
    <col min="12809" max="12809" width="0" hidden="1" customWidth="1"/>
    <col min="12810" max="12810" width="21.7109375" customWidth="1"/>
    <col min="12811" max="12811" width="9.7109375" customWidth="1"/>
    <col min="12812" max="12812" width="12.28515625" customWidth="1"/>
    <col min="12813" max="12813" width="0" hidden="1" customWidth="1"/>
    <col min="12814" max="12814" width="20.28515625" customWidth="1"/>
    <col min="12817" max="12817" width="0" hidden="1" customWidth="1"/>
    <col min="13057" max="13057" width="13.28515625" customWidth="1"/>
    <col min="13058" max="13058" width="10.7109375" customWidth="1"/>
    <col min="13059" max="13059" width="9.28515625" customWidth="1"/>
    <col min="13060" max="13060" width="22.28515625" customWidth="1"/>
    <col min="13061" max="13061" width="5.85546875" customWidth="1"/>
    <col min="13062" max="13062" width="12" customWidth="1"/>
    <col min="13063" max="13063" width="0" hidden="1" customWidth="1"/>
    <col min="13064" max="13064" width="12.28515625" customWidth="1"/>
    <col min="13065" max="13065" width="0" hidden="1" customWidth="1"/>
    <col min="13066" max="13066" width="21.7109375" customWidth="1"/>
    <col min="13067" max="13067" width="9.7109375" customWidth="1"/>
    <col min="13068" max="13068" width="12.28515625" customWidth="1"/>
    <col min="13069" max="13069" width="0" hidden="1" customWidth="1"/>
    <col min="13070" max="13070" width="20.28515625" customWidth="1"/>
    <col min="13073" max="13073" width="0" hidden="1" customWidth="1"/>
    <col min="13313" max="13313" width="13.28515625" customWidth="1"/>
    <col min="13314" max="13314" width="10.7109375" customWidth="1"/>
    <col min="13315" max="13315" width="9.28515625" customWidth="1"/>
    <col min="13316" max="13316" width="22.28515625" customWidth="1"/>
    <col min="13317" max="13317" width="5.85546875" customWidth="1"/>
    <col min="13318" max="13318" width="12" customWidth="1"/>
    <col min="13319" max="13319" width="0" hidden="1" customWidth="1"/>
    <col min="13320" max="13320" width="12.28515625" customWidth="1"/>
    <col min="13321" max="13321" width="0" hidden="1" customWidth="1"/>
    <col min="13322" max="13322" width="21.7109375" customWidth="1"/>
    <col min="13323" max="13323" width="9.7109375" customWidth="1"/>
    <col min="13324" max="13324" width="12.28515625" customWidth="1"/>
    <col min="13325" max="13325" width="0" hidden="1" customWidth="1"/>
    <col min="13326" max="13326" width="20.28515625" customWidth="1"/>
    <col min="13329" max="13329" width="0" hidden="1" customWidth="1"/>
    <col min="13569" max="13569" width="13.28515625" customWidth="1"/>
    <col min="13570" max="13570" width="10.7109375" customWidth="1"/>
    <col min="13571" max="13571" width="9.28515625" customWidth="1"/>
    <col min="13572" max="13572" width="22.28515625" customWidth="1"/>
    <col min="13573" max="13573" width="5.85546875" customWidth="1"/>
    <col min="13574" max="13574" width="12" customWidth="1"/>
    <col min="13575" max="13575" width="0" hidden="1" customWidth="1"/>
    <col min="13576" max="13576" width="12.28515625" customWidth="1"/>
    <col min="13577" max="13577" width="0" hidden="1" customWidth="1"/>
    <col min="13578" max="13578" width="21.7109375" customWidth="1"/>
    <col min="13579" max="13579" width="9.7109375" customWidth="1"/>
    <col min="13580" max="13580" width="12.28515625" customWidth="1"/>
    <col min="13581" max="13581" width="0" hidden="1" customWidth="1"/>
    <col min="13582" max="13582" width="20.28515625" customWidth="1"/>
    <col min="13585" max="13585" width="0" hidden="1" customWidth="1"/>
    <col min="13825" max="13825" width="13.28515625" customWidth="1"/>
    <col min="13826" max="13826" width="10.7109375" customWidth="1"/>
    <col min="13827" max="13827" width="9.28515625" customWidth="1"/>
    <col min="13828" max="13828" width="22.28515625" customWidth="1"/>
    <col min="13829" max="13829" width="5.85546875" customWidth="1"/>
    <col min="13830" max="13830" width="12" customWidth="1"/>
    <col min="13831" max="13831" width="0" hidden="1" customWidth="1"/>
    <col min="13832" max="13832" width="12.28515625" customWidth="1"/>
    <col min="13833" max="13833" width="0" hidden="1" customWidth="1"/>
    <col min="13834" max="13834" width="21.7109375" customWidth="1"/>
    <col min="13835" max="13835" width="9.7109375" customWidth="1"/>
    <col min="13836" max="13836" width="12.28515625" customWidth="1"/>
    <col min="13837" max="13837" width="0" hidden="1" customWidth="1"/>
    <col min="13838" max="13838" width="20.28515625" customWidth="1"/>
    <col min="13841" max="13841" width="0" hidden="1" customWidth="1"/>
    <col min="14081" max="14081" width="13.28515625" customWidth="1"/>
    <col min="14082" max="14082" width="10.7109375" customWidth="1"/>
    <col min="14083" max="14083" width="9.28515625" customWidth="1"/>
    <col min="14084" max="14084" width="22.28515625" customWidth="1"/>
    <col min="14085" max="14085" width="5.85546875" customWidth="1"/>
    <col min="14086" max="14086" width="12" customWidth="1"/>
    <col min="14087" max="14087" width="0" hidden="1" customWidth="1"/>
    <col min="14088" max="14088" width="12.28515625" customWidth="1"/>
    <col min="14089" max="14089" width="0" hidden="1" customWidth="1"/>
    <col min="14090" max="14090" width="21.7109375" customWidth="1"/>
    <col min="14091" max="14091" width="9.7109375" customWidth="1"/>
    <col min="14092" max="14092" width="12.28515625" customWidth="1"/>
    <col min="14093" max="14093" width="0" hidden="1" customWidth="1"/>
    <col min="14094" max="14094" width="20.28515625" customWidth="1"/>
    <col min="14097" max="14097" width="0" hidden="1" customWidth="1"/>
    <col min="14337" max="14337" width="13.28515625" customWidth="1"/>
    <col min="14338" max="14338" width="10.7109375" customWidth="1"/>
    <col min="14339" max="14339" width="9.28515625" customWidth="1"/>
    <col min="14340" max="14340" width="22.28515625" customWidth="1"/>
    <col min="14341" max="14341" width="5.85546875" customWidth="1"/>
    <col min="14342" max="14342" width="12" customWidth="1"/>
    <col min="14343" max="14343" width="0" hidden="1" customWidth="1"/>
    <col min="14344" max="14344" width="12.28515625" customWidth="1"/>
    <col min="14345" max="14345" width="0" hidden="1" customWidth="1"/>
    <col min="14346" max="14346" width="21.7109375" customWidth="1"/>
    <col min="14347" max="14347" width="9.7109375" customWidth="1"/>
    <col min="14348" max="14348" width="12.28515625" customWidth="1"/>
    <col min="14349" max="14349" width="0" hidden="1" customWidth="1"/>
    <col min="14350" max="14350" width="20.28515625" customWidth="1"/>
    <col min="14353" max="14353" width="0" hidden="1" customWidth="1"/>
    <col min="14593" max="14593" width="13.28515625" customWidth="1"/>
    <col min="14594" max="14594" width="10.7109375" customWidth="1"/>
    <col min="14595" max="14595" width="9.28515625" customWidth="1"/>
    <col min="14596" max="14596" width="22.28515625" customWidth="1"/>
    <col min="14597" max="14597" width="5.85546875" customWidth="1"/>
    <col min="14598" max="14598" width="12" customWidth="1"/>
    <col min="14599" max="14599" width="0" hidden="1" customWidth="1"/>
    <col min="14600" max="14600" width="12.28515625" customWidth="1"/>
    <col min="14601" max="14601" width="0" hidden="1" customWidth="1"/>
    <col min="14602" max="14602" width="21.7109375" customWidth="1"/>
    <col min="14603" max="14603" width="9.7109375" customWidth="1"/>
    <col min="14604" max="14604" width="12.28515625" customWidth="1"/>
    <col min="14605" max="14605" width="0" hidden="1" customWidth="1"/>
    <col min="14606" max="14606" width="20.28515625" customWidth="1"/>
    <col min="14609" max="14609" width="0" hidden="1" customWidth="1"/>
    <col min="14849" max="14849" width="13.28515625" customWidth="1"/>
    <col min="14850" max="14850" width="10.7109375" customWidth="1"/>
    <col min="14851" max="14851" width="9.28515625" customWidth="1"/>
    <col min="14852" max="14852" width="22.28515625" customWidth="1"/>
    <col min="14853" max="14853" width="5.85546875" customWidth="1"/>
    <col min="14854" max="14854" width="12" customWidth="1"/>
    <col min="14855" max="14855" width="0" hidden="1" customWidth="1"/>
    <col min="14856" max="14856" width="12.28515625" customWidth="1"/>
    <col min="14857" max="14857" width="0" hidden="1" customWidth="1"/>
    <col min="14858" max="14858" width="21.7109375" customWidth="1"/>
    <col min="14859" max="14859" width="9.7109375" customWidth="1"/>
    <col min="14860" max="14860" width="12.28515625" customWidth="1"/>
    <col min="14861" max="14861" width="0" hidden="1" customWidth="1"/>
    <col min="14862" max="14862" width="20.28515625" customWidth="1"/>
    <col min="14865" max="14865" width="0" hidden="1" customWidth="1"/>
    <col min="15105" max="15105" width="13.28515625" customWidth="1"/>
    <col min="15106" max="15106" width="10.7109375" customWidth="1"/>
    <col min="15107" max="15107" width="9.28515625" customWidth="1"/>
    <col min="15108" max="15108" width="22.28515625" customWidth="1"/>
    <col min="15109" max="15109" width="5.85546875" customWidth="1"/>
    <col min="15110" max="15110" width="12" customWidth="1"/>
    <col min="15111" max="15111" width="0" hidden="1" customWidth="1"/>
    <col min="15112" max="15112" width="12.28515625" customWidth="1"/>
    <col min="15113" max="15113" width="0" hidden="1" customWidth="1"/>
    <col min="15114" max="15114" width="21.7109375" customWidth="1"/>
    <col min="15115" max="15115" width="9.7109375" customWidth="1"/>
    <col min="15116" max="15116" width="12.28515625" customWidth="1"/>
    <col min="15117" max="15117" width="0" hidden="1" customWidth="1"/>
    <col min="15118" max="15118" width="20.28515625" customWidth="1"/>
    <col min="15121" max="15121" width="0" hidden="1" customWidth="1"/>
    <col min="15361" max="15361" width="13.28515625" customWidth="1"/>
    <col min="15362" max="15362" width="10.7109375" customWidth="1"/>
    <col min="15363" max="15363" width="9.28515625" customWidth="1"/>
    <col min="15364" max="15364" width="22.28515625" customWidth="1"/>
    <col min="15365" max="15365" width="5.85546875" customWidth="1"/>
    <col min="15366" max="15366" width="12" customWidth="1"/>
    <col min="15367" max="15367" width="0" hidden="1" customWidth="1"/>
    <col min="15368" max="15368" width="12.28515625" customWidth="1"/>
    <col min="15369" max="15369" width="0" hidden="1" customWidth="1"/>
    <col min="15370" max="15370" width="21.7109375" customWidth="1"/>
    <col min="15371" max="15371" width="9.7109375" customWidth="1"/>
    <col min="15372" max="15372" width="12.28515625" customWidth="1"/>
    <col min="15373" max="15373" width="0" hidden="1" customWidth="1"/>
    <col min="15374" max="15374" width="20.28515625" customWidth="1"/>
    <col min="15377" max="15377" width="0" hidden="1" customWidth="1"/>
    <col min="15617" max="15617" width="13.28515625" customWidth="1"/>
    <col min="15618" max="15618" width="10.7109375" customWidth="1"/>
    <col min="15619" max="15619" width="9.28515625" customWidth="1"/>
    <col min="15620" max="15620" width="22.28515625" customWidth="1"/>
    <col min="15621" max="15621" width="5.85546875" customWidth="1"/>
    <col min="15622" max="15622" width="12" customWidth="1"/>
    <col min="15623" max="15623" width="0" hidden="1" customWidth="1"/>
    <col min="15624" max="15624" width="12.28515625" customWidth="1"/>
    <col min="15625" max="15625" width="0" hidden="1" customWidth="1"/>
    <col min="15626" max="15626" width="21.7109375" customWidth="1"/>
    <col min="15627" max="15627" width="9.7109375" customWidth="1"/>
    <col min="15628" max="15628" width="12.28515625" customWidth="1"/>
    <col min="15629" max="15629" width="0" hidden="1" customWidth="1"/>
    <col min="15630" max="15630" width="20.28515625" customWidth="1"/>
    <col min="15633" max="15633" width="0" hidden="1" customWidth="1"/>
    <col min="15873" max="15873" width="13.28515625" customWidth="1"/>
    <col min="15874" max="15874" width="10.7109375" customWidth="1"/>
    <col min="15875" max="15875" width="9.28515625" customWidth="1"/>
    <col min="15876" max="15876" width="22.28515625" customWidth="1"/>
    <col min="15877" max="15877" width="5.85546875" customWidth="1"/>
    <col min="15878" max="15878" width="12" customWidth="1"/>
    <col min="15879" max="15879" width="0" hidden="1" customWidth="1"/>
    <col min="15880" max="15880" width="12.28515625" customWidth="1"/>
    <col min="15881" max="15881" width="0" hidden="1" customWidth="1"/>
    <col min="15882" max="15882" width="21.7109375" customWidth="1"/>
    <col min="15883" max="15883" width="9.7109375" customWidth="1"/>
    <col min="15884" max="15884" width="12.28515625" customWidth="1"/>
    <col min="15885" max="15885" width="0" hidden="1" customWidth="1"/>
    <col min="15886" max="15886" width="20.28515625" customWidth="1"/>
    <col min="15889" max="15889" width="0" hidden="1" customWidth="1"/>
    <col min="16129" max="16129" width="13.28515625" customWidth="1"/>
    <col min="16130" max="16130" width="10.7109375" customWidth="1"/>
    <col min="16131" max="16131" width="9.28515625" customWidth="1"/>
    <col min="16132" max="16132" width="22.28515625" customWidth="1"/>
    <col min="16133" max="16133" width="5.85546875" customWidth="1"/>
    <col min="16134" max="16134" width="12" customWidth="1"/>
    <col min="16135" max="16135" width="0" hidden="1" customWidth="1"/>
    <col min="16136" max="16136" width="12.28515625" customWidth="1"/>
    <col min="16137" max="16137" width="0" hidden="1" customWidth="1"/>
    <col min="16138" max="16138" width="21.7109375" customWidth="1"/>
    <col min="16139" max="16139" width="9.7109375" customWidth="1"/>
    <col min="16140" max="16140" width="12.28515625" customWidth="1"/>
    <col min="16141" max="16141" width="0" hidden="1" customWidth="1"/>
    <col min="16142" max="16142" width="20.28515625" customWidth="1"/>
    <col min="16145" max="16145" width="0" hidden="1" customWidth="1"/>
  </cols>
  <sheetData>
    <row r="1" spans="1:17" x14ac:dyDescent="0.25">
      <c r="A1" s="20" t="s">
        <v>52</v>
      </c>
      <c r="B1" t="s">
        <v>53</v>
      </c>
    </row>
    <row r="2" spans="1:17" x14ac:dyDescent="0.25">
      <c r="A2" s="20" t="s">
        <v>54</v>
      </c>
      <c r="B2" t="s">
        <v>25</v>
      </c>
      <c r="E2" s="20" t="s">
        <v>55</v>
      </c>
      <c r="F2" s="23">
        <v>43022</v>
      </c>
    </row>
    <row r="3" spans="1:17" x14ac:dyDescent="0.25">
      <c r="A3" s="24"/>
    </row>
    <row r="4" spans="1:17" x14ac:dyDescent="0.25">
      <c r="A4" s="20" t="s">
        <v>2</v>
      </c>
      <c r="B4" t="s">
        <v>1</v>
      </c>
    </row>
    <row r="5" spans="1:17" x14ac:dyDescent="0.25">
      <c r="A5" s="25" t="s">
        <v>57</v>
      </c>
      <c r="B5" s="25" t="s">
        <v>58</v>
      </c>
      <c r="C5" s="25" t="s">
        <v>59</v>
      </c>
      <c r="D5" s="25" t="s">
        <v>60</v>
      </c>
      <c r="E5" s="25" t="s">
        <v>61</v>
      </c>
      <c r="F5" s="26" t="s">
        <v>62</v>
      </c>
      <c r="G5" s="25"/>
      <c r="H5" s="26" t="s">
        <v>63</v>
      </c>
      <c r="I5" s="25"/>
      <c r="J5" s="25" t="s">
        <v>64</v>
      </c>
      <c r="K5" s="25" t="s">
        <v>65</v>
      </c>
      <c r="L5" s="27" t="s">
        <v>66</v>
      </c>
      <c r="M5" s="27"/>
      <c r="N5" s="25" t="s">
        <v>67</v>
      </c>
      <c r="O5" s="25" t="s">
        <v>68</v>
      </c>
    </row>
    <row r="6" spans="1:17" x14ac:dyDescent="0.25">
      <c r="A6" s="1">
        <f>Q6+1</f>
        <v>1</v>
      </c>
      <c r="B6" s="1">
        <v>407</v>
      </c>
      <c r="C6" s="1" t="s">
        <v>15</v>
      </c>
      <c r="D6" t="s">
        <v>31</v>
      </c>
      <c r="E6" s="1" t="s">
        <v>14</v>
      </c>
      <c r="F6" s="28">
        <f>G6/1000/86400</f>
        <v>1.0145821759259259E-2</v>
      </c>
      <c r="G6" s="1">
        <v>876599</v>
      </c>
      <c r="H6" s="28">
        <v>1.0145821759259259E-2</v>
      </c>
      <c r="I6">
        <v>0</v>
      </c>
      <c r="K6" s="1">
        <v>3</v>
      </c>
      <c r="L6" s="3">
        <f>M6/1000</f>
        <v>7.6</v>
      </c>
      <c r="M6" s="3">
        <v>7600</v>
      </c>
      <c r="N6" s="2">
        <v>31.21153450012207</v>
      </c>
      <c r="O6" s="22">
        <v>1000</v>
      </c>
      <c r="Q6" s="1">
        <v>0</v>
      </c>
    </row>
    <row r="7" spans="1:17" x14ac:dyDescent="0.25">
      <c r="A7" s="20" t="s">
        <v>2</v>
      </c>
      <c r="B7" t="s">
        <v>3</v>
      </c>
    </row>
    <row r="8" spans="1:17" x14ac:dyDescent="0.25">
      <c r="A8" s="25" t="s">
        <v>57</v>
      </c>
      <c r="B8" s="25" t="s">
        <v>58</v>
      </c>
      <c r="C8" s="25" t="s">
        <v>59</v>
      </c>
      <c r="D8" s="25" t="s">
        <v>60</v>
      </c>
      <c r="E8" s="25" t="s">
        <v>61</v>
      </c>
      <c r="F8" s="26" t="s">
        <v>62</v>
      </c>
      <c r="G8" s="25"/>
      <c r="H8" s="26" t="s">
        <v>63</v>
      </c>
      <c r="I8" s="25"/>
      <c r="J8" s="25" t="s">
        <v>64</v>
      </c>
      <c r="K8" s="25" t="s">
        <v>65</v>
      </c>
      <c r="L8" s="27" t="s">
        <v>66</v>
      </c>
      <c r="M8" s="27"/>
      <c r="N8" s="25" t="s">
        <v>67</v>
      </c>
      <c r="O8" s="25" t="s">
        <v>68</v>
      </c>
    </row>
    <row r="9" spans="1:17" x14ac:dyDescent="0.25">
      <c r="A9" s="1">
        <f>Q9+1</f>
        <v>1</v>
      </c>
      <c r="B9" s="1">
        <v>717</v>
      </c>
      <c r="C9" s="1" t="s">
        <v>16</v>
      </c>
      <c r="D9" t="s">
        <v>32</v>
      </c>
      <c r="E9" s="1" t="s">
        <v>14</v>
      </c>
      <c r="F9" s="28">
        <f>G9/1000/86400</f>
        <v>1.5866412037037037E-2</v>
      </c>
      <c r="G9" s="1">
        <v>1370858</v>
      </c>
      <c r="H9" s="28">
        <f>I9/1000/86400</f>
        <v>1.5866412037037037E-2</v>
      </c>
      <c r="I9">
        <v>1370858</v>
      </c>
      <c r="K9" s="1">
        <v>7</v>
      </c>
      <c r="L9" s="3">
        <f>M9/1000</f>
        <v>17.600000000000001</v>
      </c>
      <c r="M9" s="3">
        <v>17600</v>
      </c>
      <c r="N9" s="2">
        <v>46.219230651855469</v>
      </c>
      <c r="O9" s="22">
        <v>1000</v>
      </c>
      <c r="Q9" s="1">
        <v>0</v>
      </c>
    </row>
    <row r="10" spans="1:17" x14ac:dyDescent="0.25">
      <c r="A10" s="1">
        <f>Q10+1</f>
        <v>2</v>
      </c>
      <c r="B10" s="1">
        <v>96</v>
      </c>
      <c r="C10" s="1" t="s">
        <v>16</v>
      </c>
      <c r="D10" t="s">
        <v>34</v>
      </c>
      <c r="E10" s="1" t="s">
        <v>14</v>
      </c>
      <c r="F10" s="28">
        <f>G10/1000/86400</f>
        <v>1.624278935185185E-2</v>
      </c>
      <c r="G10" s="1">
        <v>1403377</v>
      </c>
      <c r="H10" s="28">
        <f>I10/1000/86400</f>
        <v>1.8931990740740739E-2</v>
      </c>
      <c r="I10">
        <v>1635724</v>
      </c>
      <c r="K10" s="1">
        <v>6</v>
      </c>
      <c r="L10" s="3">
        <f>M10/1000</f>
        <v>15.1</v>
      </c>
      <c r="M10" s="3">
        <v>15100</v>
      </c>
      <c r="N10" s="2">
        <v>38.735137939453125</v>
      </c>
      <c r="O10" s="22">
        <v>838.07000732421875</v>
      </c>
      <c r="Q10" s="1">
        <v>1</v>
      </c>
    </row>
    <row r="11" spans="1:17" x14ac:dyDescent="0.25">
      <c r="A11" s="1">
        <f>Q11+1</f>
        <v>3</v>
      </c>
      <c r="B11" s="1">
        <v>99</v>
      </c>
      <c r="C11" s="1" t="s">
        <v>16</v>
      </c>
      <c r="D11" t="s">
        <v>33</v>
      </c>
      <c r="E11" s="1" t="s">
        <v>14</v>
      </c>
      <c r="F11" s="28">
        <f>G11/1000/86400</f>
        <v>2.2004814814814814E-2</v>
      </c>
      <c r="G11" s="1">
        <v>1901216</v>
      </c>
      <c r="H11" s="28">
        <f>I11/1000/86400</f>
        <v>3.8345023148148152E-2</v>
      </c>
      <c r="I11">
        <v>3313010</v>
      </c>
      <c r="K11" s="1">
        <v>4</v>
      </c>
      <c r="L11" s="3">
        <f>M11/1000</f>
        <v>10.1</v>
      </c>
      <c r="M11" s="3">
        <v>10100</v>
      </c>
      <c r="N11" s="2">
        <v>19.124603271484375</v>
      </c>
      <c r="O11" s="22">
        <v>413.77999877929687</v>
      </c>
      <c r="Q11" s="1">
        <v>2</v>
      </c>
    </row>
    <row r="12" spans="1:17" x14ac:dyDescent="0.25">
      <c r="A12" s="1"/>
      <c r="B12" s="1"/>
      <c r="C12" s="1"/>
      <c r="E12" s="1"/>
      <c r="F12" s="28"/>
      <c r="G12" s="1"/>
      <c r="H12" s="28"/>
      <c r="K12" s="1"/>
      <c r="L12" s="3"/>
      <c r="M12" s="3"/>
      <c r="N12" s="2"/>
      <c r="O12" s="22"/>
      <c r="Q12" s="1"/>
    </row>
    <row r="13" spans="1:17" ht="14.45" customHeight="1" x14ac:dyDescent="0.25">
      <c r="A13" s="20" t="s">
        <v>2</v>
      </c>
      <c r="B13" t="s">
        <v>17</v>
      </c>
    </row>
    <row r="14" spans="1:17" ht="14.45" customHeight="1" x14ac:dyDescent="0.25">
      <c r="A14" s="25" t="s">
        <v>57</v>
      </c>
      <c r="B14" s="25" t="s">
        <v>58</v>
      </c>
      <c r="C14" s="25" t="s">
        <v>59</v>
      </c>
      <c r="D14" s="25" t="s">
        <v>60</v>
      </c>
      <c r="E14" s="25" t="s">
        <v>61</v>
      </c>
      <c r="F14" s="26" t="s">
        <v>62</v>
      </c>
      <c r="G14" s="25"/>
      <c r="H14" s="26" t="s">
        <v>63</v>
      </c>
      <c r="I14" s="25"/>
      <c r="J14" s="25" t="s">
        <v>64</v>
      </c>
      <c r="K14" s="25" t="s">
        <v>65</v>
      </c>
      <c r="L14" s="27" t="s">
        <v>66</v>
      </c>
      <c r="M14" s="27"/>
      <c r="N14" s="25" t="s">
        <v>67</v>
      </c>
      <c r="O14" s="25" t="s">
        <v>68</v>
      </c>
    </row>
    <row r="15" spans="1:17" ht="14.45" customHeight="1" x14ac:dyDescent="0.25">
      <c r="A15" s="1">
        <f>Q15+1</f>
        <v>1</v>
      </c>
      <c r="B15" s="1">
        <v>303</v>
      </c>
      <c r="C15" s="1" t="s">
        <v>18</v>
      </c>
      <c r="D15" t="s">
        <v>49</v>
      </c>
      <c r="E15" s="1" t="s">
        <v>14</v>
      </c>
      <c r="F15" s="28">
        <f>G15/1000/86400</f>
        <v>2.1130937499999999E-2</v>
      </c>
      <c r="G15" s="1">
        <v>1825713</v>
      </c>
      <c r="H15" s="28">
        <f>I15/1000/86400</f>
        <v>2.1130937499999999E-2</v>
      </c>
      <c r="I15">
        <v>1825713</v>
      </c>
      <c r="J15" s="42" t="s">
        <v>88</v>
      </c>
      <c r="K15" s="1">
        <v>9</v>
      </c>
      <c r="L15" s="3">
        <f>M15/1000</f>
        <v>22.6</v>
      </c>
      <c r="M15" s="3">
        <v>22600</v>
      </c>
      <c r="N15" s="2">
        <v>44.563411712646484</v>
      </c>
      <c r="O15" s="22">
        <f>1000-10</f>
        <v>990</v>
      </c>
      <c r="Q15" s="1">
        <v>0</v>
      </c>
    </row>
    <row r="16" spans="1:17" ht="14.45" customHeight="1" x14ac:dyDescent="0.25">
      <c r="A16" s="1">
        <f>Q16+1</f>
        <v>2</v>
      </c>
      <c r="B16" s="1">
        <v>407</v>
      </c>
      <c r="C16" s="1" t="s">
        <v>18</v>
      </c>
      <c r="D16" t="s">
        <v>51</v>
      </c>
      <c r="E16" s="1" t="s">
        <v>14</v>
      </c>
      <c r="F16" s="28">
        <f>G16/1000/86400</f>
        <v>2.1624212962962963E-2</v>
      </c>
      <c r="G16" s="1">
        <v>1868332</v>
      </c>
      <c r="H16" s="28">
        <f>I16/1000/86400</f>
        <v>2.1624212962962963E-2</v>
      </c>
      <c r="I16">
        <v>1868332</v>
      </c>
      <c r="J16" s="41" t="s">
        <v>89</v>
      </c>
      <c r="K16" s="1">
        <v>9</v>
      </c>
      <c r="L16" s="3">
        <f>M16/1000</f>
        <v>22.6</v>
      </c>
      <c r="M16" s="3">
        <v>22600</v>
      </c>
      <c r="N16" s="2">
        <v>43.546863555908203</v>
      </c>
      <c r="O16" s="22">
        <f>977.179992675781-39.0872</f>
        <v>938.09279267578097</v>
      </c>
      <c r="Q16" s="1">
        <v>1</v>
      </c>
    </row>
    <row r="17" spans="1:17" ht="14.45" customHeight="1" x14ac:dyDescent="0.25">
      <c r="A17" s="1">
        <f>Q17+1</f>
        <v>3</v>
      </c>
      <c r="B17" s="1">
        <v>717</v>
      </c>
      <c r="C17" s="1" t="s">
        <v>18</v>
      </c>
      <c r="D17" t="s">
        <v>50</v>
      </c>
      <c r="E17" s="1" t="s">
        <v>14</v>
      </c>
      <c r="F17" s="28">
        <f>G17/1000/86400</f>
        <v>2.3017858796296295E-2</v>
      </c>
      <c r="G17" s="1">
        <v>1988743</v>
      </c>
      <c r="H17" s="28">
        <f>I17/1000/86400</f>
        <v>2.955701388888889E-2</v>
      </c>
      <c r="I17">
        <v>2553726</v>
      </c>
      <c r="K17" s="1">
        <v>7</v>
      </c>
      <c r="L17" s="3">
        <f>M17/1000</f>
        <v>17.600000000000001</v>
      </c>
      <c r="M17" s="3">
        <v>17600</v>
      </c>
      <c r="N17" s="2">
        <v>31.859319686889648</v>
      </c>
      <c r="O17" s="22">
        <v>714.91998291015625</v>
      </c>
      <c r="Q17" s="1">
        <v>2</v>
      </c>
    </row>
    <row r="18" spans="1:17" ht="14.45" customHeight="1" x14ac:dyDescent="0.25">
      <c r="A18" s="20" t="s">
        <v>2</v>
      </c>
      <c r="B18" t="s">
        <v>83</v>
      </c>
    </row>
    <row r="19" spans="1:17" ht="14.45" customHeight="1" x14ac:dyDescent="0.25">
      <c r="A19" s="25" t="s">
        <v>57</v>
      </c>
      <c r="B19" s="25" t="s">
        <v>58</v>
      </c>
      <c r="C19" s="25" t="s">
        <v>59</v>
      </c>
      <c r="D19" s="25" t="s">
        <v>60</v>
      </c>
      <c r="E19" s="25" t="s">
        <v>61</v>
      </c>
      <c r="F19" s="26" t="s">
        <v>62</v>
      </c>
      <c r="G19" s="25"/>
      <c r="H19" s="26" t="s">
        <v>63</v>
      </c>
      <c r="I19" s="25"/>
      <c r="J19" s="25" t="s">
        <v>64</v>
      </c>
      <c r="K19" s="25" t="s">
        <v>65</v>
      </c>
      <c r="L19" s="27" t="s">
        <v>66</v>
      </c>
      <c r="M19" s="27"/>
      <c r="N19" s="25" t="s">
        <v>67</v>
      </c>
      <c r="O19" s="25" t="s">
        <v>68</v>
      </c>
    </row>
    <row r="20" spans="1:17" ht="14.45" customHeight="1" x14ac:dyDescent="0.25">
      <c r="A20" s="1">
        <f>Q20+1</f>
        <v>1</v>
      </c>
      <c r="B20" s="1">
        <v>811</v>
      </c>
      <c r="C20" s="1" t="s">
        <v>84</v>
      </c>
      <c r="D20" t="s">
        <v>47</v>
      </c>
      <c r="E20" s="1" t="s">
        <v>14</v>
      </c>
      <c r="F20" s="28">
        <f>G20/1000/86400</f>
        <v>2.2839097222222222E-2</v>
      </c>
      <c r="G20" s="1">
        <v>1973298</v>
      </c>
      <c r="H20" s="28">
        <f>I20/1000/86400</f>
        <v>2.2839097222222222E-2</v>
      </c>
      <c r="I20">
        <v>1973298</v>
      </c>
      <c r="J20" s="42" t="s">
        <v>90</v>
      </c>
      <c r="K20" s="1">
        <v>9</v>
      </c>
      <c r="L20" s="3">
        <f>M20/1000</f>
        <v>22.6</v>
      </c>
      <c r="M20" s="3">
        <v>22600</v>
      </c>
      <c r="N20" s="2">
        <v>41.23046875</v>
      </c>
      <c r="O20" s="22">
        <f>1000-60</f>
        <v>940</v>
      </c>
      <c r="Q20" s="1">
        <v>0</v>
      </c>
    </row>
    <row r="21" spans="1:17" ht="14.45" customHeight="1" x14ac:dyDescent="0.25">
      <c r="A21" s="30" t="s">
        <v>19</v>
      </c>
      <c r="B21" s="1">
        <v>77</v>
      </c>
      <c r="C21" s="1" t="s">
        <v>84</v>
      </c>
      <c r="D21" t="s">
        <v>48</v>
      </c>
      <c r="E21" s="1" t="s">
        <v>14</v>
      </c>
      <c r="F21" s="28">
        <f>G21/1000/86400</f>
        <v>1.8144502314814813E-2</v>
      </c>
      <c r="G21" s="1">
        <v>1567685</v>
      </c>
      <c r="H21" s="28">
        <f>I21/1000/86400</f>
        <v>0</v>
      </c>
      <c r="I21">
        <v>0</v>
      </c>
      <c r="J21" t="s">
        <v>27</v>
      </c>
      <c r="K21" s="1">
        <v>3</v>
      </c>
      <c r="L21" s="3">
        <f>M21/1000</f>
        <v>7.6</v>
      </c>
      <c r="M21" s="3">
        <v>7600</v>
      </c>
      <c r="N21" s="2">
        <v>17.452486038208008</v>
      </c>
      <c r="O21" s="22">
        <v>0</v>
      </c>
      <c r="Q21" s="1">
        <v>0</v>
      </c>
    </row>
    <row r="22" spans="1:17" ht="14.45" customHeight="1" x14ac:dyDescent="0.25">
      <c r="A22" s="20" t="s">
        <v>2</v>
      </c>
      <c r="B22" t="s">
        <v>44</v>
      </c>
    </row>
    <row r="23" spans="1:17" ht="14.45" customHeight="1" x14ac:dyDescent="0.25">
      <c r="A23" s="25" t="s">
        <v>57</v>
      </c>
      <c r="B23" s="25" t="s">
        <v>58</v>
      </c>
      <c r="C23" s="25" t="s">
        <v>59</v>
      </c>
      <c r="D23" s="25" t="s">
        <v>60</v>
      </c>
      <c r="E23" s="25" t="s">
        <v>61</v>
      </c>
      <c r="F23" s="26" t="s">
        <v>62</v>
      </c>
      <c r="G23" s="25"/>
      <c r="H23" s="26" t="s">
        <v>63</v>
      </c>
      <c r="I23" s="25"/>
      <c r="J23" s="25" t="s">
        <v>64</v>
      </c>
      <c r="K23" s="25" t="s">
        <v>65</v>
      </c>
      <c r="L23" s="27" t="s">
        <v>66</v>
      </c>
      <c r="M23" s="27"/>
      <c r="N23" s="25" t="s">
        <v>67</v>
      </c>
      <c r="O23" s="25" t="s">
        <v>68</v>
      </c>
    </row>
    <row r="24" spans="1:17" ht="14.45" customHeight="1" x14ac:dyDescent="0.25">
      <c r="A24" s="30" t="s">
        <v>19</v>
      </c>
      <c r="B24" s="1">
        <v>611</v>
      </c>
      <c r="C24" s="1" t="s">
        <v>85</v>
      </c>
      <c r="D24" t="s">
        <v>46</v>
      </c>
      <c r="E24" s="1" t="s">
        <v>14</v>
      </c>
      <c r="F24" s="28">
        <f>G24/1000/86400</f>
        <v>0</v>
      </c>
      <c r="G24" s="1">
        <v>0</v>
      </c>
      <c r="H24" s="28">
        <f>I24/1000/86400</f>
        <v>0</v>
      </c>
      <c r="I24">
        <v>0</v>
      </c>
      <c r="J24" t="s">
        <v>27</v>
      </c>
      <c r="K24" s="1">
        <v>0</v>
      </c>
      <c r="L24" s="3">
        <f>M24/1000</f>
        <v>0</v>
      </c>
      <c r="M24" s="3">
        <v>0</v>
      </c>
      <c r="N24" s="2">
        <v>0</v>
      </c>
      <c r="O24" s="22">
        <v>0</v>
      </c>
      <c r="Q24" s="1">
        <v>0</v>
      </c>
    </row>
    <row r="25" spans="1:17" ht="14.45" customHeight="1" x14ac:dyDescent="0.25">
      <c r="A25" s="30" t="s">
        <v>19</v>
      </c>
      <c r="B25" s="1">
        <v>99</v>
      </c>
      <c r="C25" s="1" t="s">
        <v>85</v>
      </c>
      <c r="D25" t="s">
        <v>45</v>
      </c>
      <c r="E25" s="1" t="s">
        <v>14</v>
      </c>
      <c r="F25" s="28">
        <f>G25/1000/86400</f>
        <v>0</v>
      </c>
      <c r="G25" s="1">
        <v>0</v>
      </c>
      <c r="H25" s="28">
        <f>I25/1000/86400</f>
        <v>0</v>
      </c>
      <c r="I25">
        <v>0</v>
      </c>
      <c r="J25" t="s">
        <v>27</v>
      </c>
      <c r="K25" s="1">
        <v>0</v>
      </c>
      <c r="L25" s="3">
        <f>M25/1000</f>
        <v>0</v>
      </c>
      <c r="M25" s="3">
        <v>0</v>
      </c>
      <c r="N25" s="2">
        <v>0</v>
      </c>
      <c r="O25" s="22">
        <v>0</v>
      </c>
      <c r="Q25" s="1">
        <v>1</v>
      </c>
    </row>
    <row r="26" spans="1:17" x14ac:dyDescent="0.25">
      <c r="A26" s="1"/>
      <c r="B26" s="1"/>
      <c r="C26" s="1"/>
      <c r="E26" s="1"/>
      <c r="F26" s="28"/>
      <c r="G26" s="1"/>
      <c r="H26" s="28"/>
      <c r="K26" s="1"/>
      <c r="L26" s="3"/>
      <c r="M26" s="3"/>
      <c r="N26" s="2"/>
      <c r="O26" s="22"/>
      <c r="Q26" s="1"/>
    </row>
    <row r="27" spans="1:17" ht="14.45" customHeight="1" x14ac:dyDescent="0.25">
      <c r="A27" s="20" t="s">
        <v>2</v>
      </c>
      <c r="B27" t="s">
        <v>21</v>
      </c>
    </row>
    <row r="28" spans="1:17" ht="14.45" customHeight="1" x14ac:dyDescent="0.25">
      <c r="A28" s="25" t="s">
        <v>57</v>
      </c>
      <c r="B28" s="25" t="s">
        <v>58</v>
      </c>
      <c r="C28" s="25" t="s">
        <v>59</v>
      </c>
      <c r="D28" s="25" t="s">
        <v>60</v>
      </c>
      <c r="E28" s="25" t="s">
        <v>61</v>
      </c>
      <c r="F28" s="26" t="s">
        <v>62</v>
      </c>
      <c r="G28" s="25"/>
      <c r="H28" s="26" t="s">
        <v>63</v>
      </c>
      <c r="I28" s="25"/>
      <c r="J28" s="25" t="s">
        <v>64</v>
      </c>
      <c r="K28" s="25" t="s">
        <v>65</v>
      </c>
      <c r="L28" s="27" t="s">
        <v>66</v>
      </c>
      <c r="M28" s="27"/>
      <c r="N28" s="25" t="s">
        <v>67</v>
      </c>
      <c r="O28" s="25" t="s">
        <v>68</v>
      </c>
    </row>
    <row r="29" spans="1:17" ht="14.45" customHeight="1" x14ac:dyDescent="0.25">
      <c r="A29" s="1">
        <f>Q29+1</f>
        <v>1</v>
      </c>
      <c r="B29" s="1">
        <v>407</v>
      </c>
      <c r="C29" s="1" t="s">
        <v>22</v>
      </c>
      <c r="D29" t="s">
        <v>38</v>
      </c>
      <c r="E29" s="1" t="s">
        <v>14</v>
      </c>
      <c r="F29" s="28">
        <f>G29/1000/86400</f>
        <v>1.9093078703703706E-2</v>
      </c>
      <c r="G29" s="1">
        <v>1649642</v>
      </c>
      <c r="H29" s="28">
        <f>I29/1000/86400</f>
        <v>1.9093078703703706E-2</v>
      </c>
      <c r="I29">
        <v>1649642</v>
      </c>
      <c r="J29" s="42" t="s">
        <v>91</v>
      </c>
      <c r="K29" s="1">
        <v>12</v>
      </c>
      <c r="L29" s="3">
        <f>M29/1000</f>
        <v>30.1</v>
      </c>
      <c r="M29" s="3">
        <v>30100</v>
      </c>
      <c r="N29" s="2">
        <v>65.686981201171875</v>
      </c>
      <c r="O29" s="22">
        <v>990</v>
      </c>
      <c r="Q29" s="1">
        <v>0</v>
      </c>
    </row>
    <row r="30" spans="1:17" ht="14.45" customHeight="1" x14ac:dyDescent="0.25">
      <c r="A30" s="1">
        <f>Q30+1</f>
        <v>2</v>
      </c>
      <c r="B30" s="1">
        <v>717</v>
      </c>
      <c r="C30" s="1" t="s">
        <v>22</v>
      </c>
      <c r="D30" t="s">
        <v>39</v>
      </c>
      <c r="E30" s="1" t="s">
        <v>14</v>
      </c>
      <c r="F30" s="28">
        <f>G30/1000/86400</f>
        <v>1.9269537037037036E-2</v>
      </c>
      <c r="G30" s="1">
        <v>1664888</v>
      </c>
      <c r="H30" s="28">
        <f>I30/1000/86400</f>
        <v>2.1014965277777777E-2</v>
      </c>
      <c r="I30">
        <v>1815693</v>
      </c>
      <c r="J30" s="42"/>
      <c r="K30" s="1">
        <v>11</v>
      </c>
      <c r="L30" s="3">
        <f>M30/1000</f>
        <v>27.6</v>
      </c>
      <c r="M30" s="3">
        <v>27600</v>
      </c>
      <c r="N30" s="2">
        <v>59.679691314697266</v>
      </c>
      <c r="O30" s="22">
        <v>908.53997802734375</v>
      </c>
      <c r="Q30" s="1">
        <v>1</v>
      </c>
    </row>
    <row r="31" spans="1:17" ht="14.45" customHeight="1" x14ac:dyDescent="0.25">
      <c r="A31" s="1">
        <f>Q31+1</f>
        <v>3</v>
      </c>
      <c r="B31" s="1">
        <v>909</v>
      </c>
      <c r="C31" s="1" t="s">
        <v>22</v>
      </c>
      <c r="D31" t="s">
        <v>40</v>
      </c>
      <c r="E31" s="1" t="s">
        <v>14</v>
      </c>
      <c r="F31" s="28">
        <f>G31/1000/86400</f>
        <v>2.0398680555555555E-2</v>
      </c>
      <c r="G31" s="1">
        <v>1762446</v>
      </c>
      <c r="H31" s="28">
        <f>I31/1000/86400</f>
        <v>2.4462152777777781E-2</v>
      </c>
      <c r="I31">
        <v>2113530</v>
      </c>
      <c r="J31" s="42"/>
      <c r="K31" s="1">
        <v>10</v>
      </c>
      <c r="L31" s="3">
        <f>M31/1000</f>
        <v>25.1</v>
      </c>
      <c r="M31" s="3">
        <v>25100</v>
      </c>
      <c r="N31" s="2">
        <v>51.269657135009766</v>
      </c>
      <c r="O31" s="22">
        <v>780.510009765625</v>
      </c>
      <c r="Q31" s="1">
        <v>2</v>
      </c>
    </row>
    <row r="32" spans="1:17" ht="14.45" customHeight="1" x14ac:dyDescent="0.25">
      <c r="A32" s="30" t="s">
        <v>19</v>
      </c>
      <c r="B32" s="1">
        <v>104</v>
      </c>
      <c r="C32" s="1" t="s">
        <v>22</v>
      </c>
      <c r="D32" t="s">
        <v>42</v>
      </c>
      <c r="E32" s="1" t="s">
        <v>14</v>
      </c>
      <c r="F32" s="28">
        <f>G32/1000/86400</f>
        <v>0</v>
      </c>
      <c r="G32" s="1">
        <v>0</v>
      </c>
      <c r="H32" s="28">
        <f>I32/1000/86400</f>
        <v>0</v>
      </c>
      <c r="I32">
        <v>0</v>
      </c>
      <c r="J32" t="s">
        <v>20</v>
      </c>
      <c r="K32" s="1">
        <v>0</v>
      </c>
      <c r="L32" s="3">
        <f>M32/1000</f>
        <v>0</v>
      </c>
      <c r="M32" s="3">
        <v>0</v>
      </c>
      <c r="N32" s="2">
        <v>0</v>
      </c>
      <c r="O32" s="22">
        <v>0</v>
      </c>
      <c r="Q32" s="1">
        <v>0</v>
      </c>
    </row>
    <row r="33" spans="1:17" ht="14.45" customHeight="1" x14ac:dyDescent="0.25">
      <c r="A33" s="30" t="s">
        <v>19</v>
      </c>
      <c r="B33" s="1">
        <v>303</v>
      </c>
      <c r="C33" s="1" t="s">
        <v>22</v>
      </c>
      <c r="D33" t="s">
        <v>41</v>
      </c>
      <c r="E33" s="1" t="s">
        <v>14</v>
      </c>
      <c r="F33" s="28">
        <f>G33/1000/86400</f>
        <v>0</v>
      </c>
      <c r="G33" s="1">
        <v>0</v>
      </c>
      <c r="H33" s="28">
        <f>I33/1000/86400</f>
        <v>0</v>
      </c>
      <c r="I33">
        <v>0</v>
      </c>
      <c r="J33" t="s">
        <v>20</v>
      </c>
      <c r="K33" s="1">
        <v>0</v>
      </c>
      <c r="L33" s="3">
        <f>M33/1000</f>
        <v>0</v>
      </c>
      <c r="M33" s="3">
        <v>0</v>
      </c>
      <c r="N33" s="2">
        <v>0</v>
      </c>
      <c r="O33" s="22">
        <v>0</v>
      </c>
      <c r="Q33" s="1">
        <v>1</v>
      </c>
    </row>
    <row r="34" spans="1:17" ht="14.45" customHeight="1" x14ac:dyDescent="0.25">
      <c r="A34" s="20" t="s">
        <v>2</v>
      </c>
      <c r="B34" t="s">
        <v>23</v>
      </c>
    </row>
    <row r="35" spans="1:17" ht="14.45" customHeight="1" x14ac:dyDescent="0.25">
      <c r="A35" s="25" t="s">
        <v>57</v>
      </c>
      <c r="B35" s="25" t="s">
        <v>58</v>
      </c>
      <c r="C35" s="25" t="s">
        <v>59</v>
      </c>
      <c r="D35" s="25" t="s">
        <v>60</v>
      </c>
      <c r="E35" s="25" t="s">
        <v>61</v>
      </c>
      <c r="F35" s="26" t="s">
        <v>62</v>
      </c>
      <c r="G35" s="25"/>
      <c r="H35" s="26" t="s">
        <v>63</v>
      </c>
      <c r="I35" s="25"/>
      <c r="J35" s="25" t="s">
        <v>64</v>
      </c>
      <c r="K35" s="25" t="s">
        <v>65</v>
      </c>
      <c r="L35" s="27" t="s">
        <v>66</v>
      </c>
      <c r="M35" s="27"/>
      <c r="N35" s="25" t="s">
        <v>67</v>
      </c>
      <c r="O35" s="25" t="s">
        <v>68</v>
      </c>
    </row>
    <row r="36" spans="1:17" ht="14.45" customHeight="1" x14ac:dyDescent="0.25">
      <c r="A36" s="1">
        <f>Q36+1</f>
        <v>1</v>
      </c>
      <c r="B36" s="1">
        <v>99</v>
      </c>
      <c r="C36" s="1" t="s">
        <v>24</v>
      </c>
      <c r="D36" t="s">
        <v>37</v>
      </c>
      <c r="E36" s="1" t="s">
        <v>14</v>
      </c>
      <c r="F36" s="28">
        <f>G36/1000/86400</f>
        <v>1.9570115740740739E-2</v>
      </c>
      <c r="G36" s="1">
        <v>1690858</v>
      </c>
      <c r="H36" s="28">
        <f>I36/1000/86400</f>
        <v>1.9570115740740739E-2</v>
      </c>
      <c r="I36">
        <v>1690858</v>
      </c>
      <c r="J36" s="42" t="s">
        <v>92</v>
      </c>
      <c r="K36" s="1">
        <v>12</v>
      </c>
      <c r="L36" s="3">
        <f>M36/1000</f>
        <v>30.1</v>
      </c>
      <c r="M36" s="3">
        <v>30100</v>
      </c>
      <c r="N36" s="2">
        <v>64.085807800292969</v>
      </c>
      <c r="O36" s="22">
        <v>980</v>
      </c>
      <c r="Q36" s="1">
        <v>0</v>
      </c>
    </row>
    <row r="37" spans="1:17" ht="14.45" customHeight="1" x14ac:dyDescent="0.25">
      <c r="A37" s="1">
        <f>Q37+1</f>
        <v>2</v>
      </c>
      <c r="B37" s="1">
        <v>77</v>
      </c>
      <c r="C37" s="1" t="s">
        <v>24</v>
      </c>
      <c r="D37" t="s">
        <v>35</v>
      </c>
      <c r="E37" s="1" t="s">
        <v>14</v>
      </c>
      <c r="F37" s="28">
        <f>G37/1000/86400</f>
        <v>1.9613935185185186E-2</v>
      </c>
      <c r="G37" s="1">
        <v>1694644</v>
      </c>
      <c r="H37" s="28">
        <f>I37/1000/86400</f>
        <v>2.3521087962962962E-2</v>
      </c>
      <c r="I37">
        <v>2032222</v>
      </c>
      <c r="J37" s="42"/>
      <c r="K37" s="1">
        <v>10</v>
      </c>
      <c r="L37" s="3">
        <f>M37/1000</f>
        <v>25.1</v>
      </c>
      <c r="M37" s="3">
        <v>25100</v>
      </c>
      <c r="N37" s="2">
        <v>53.320934295654297</v>
      </c>
      <c r="O37" s="22">
        <v>832.02001953125</v>
      </c>
      <c r="Q37" s="1">
        <v>1</v>
      </c>
    </row>
    <row r="38" spans="1:17" ht="14.45" customHeight="1" x14ac:dyDescent="0.25">
      <c r="A38" s="1">
        <f>Q38+1</f>
        <v>3</v>
      </c>
      <c r="B38" s="1">
        <v>811</v>
      </c>
      <c r="C38" s="1" t="s">
        <v>24</v>
      </c>
      <c r="D38" t="s">
        <v>36</v>
      </c>
      <c r="E38" s="1" t="s">
        <v>14</v>
      </c>
      <c r="F38" s="28">
        <f>G38/1000/86400</f>
        <v>2.0986736111111109E-2</v>
      </c>
      <c r="G38" s="1">
        <v>1813254</v>
      </c>
      <c r="H38" s="28">
        <f>I38/1000/86400</f>
        <v>2.7951354166666664E-2</v>
      </c>
      <c r="I38">
        <v>2414997</v>
      </c>
      <c r="J38" s="42"/>
      <c r="K38" s="1">
        <v>9</v>
      </c>
      <c r="L38" s="3">
        <f>M38/1000</f>
        <v>22.6</v>
      </c>
      <c r="M38" s="3">
        <v>22600</v>
      </c>
      <c r="N38" s="2">
        <v>44.869609832763672</v>
      </c>
      <c r="O38" s="22">
        <v>700.1400146484375</v>
      </c>
      <c r="Q38" s="1">
        <v>2</v>
      </c>
    </row>
    <row r="40" spans="1:17" x14ac:dyDescent="0.25">
      <c r="A40" s="29" t="s">
        <v>71</v>
      </c>
      <c r="B40" t="s">
        <v>72</v>
      </c>
    </row>
    <row r="41" spans="1:17" x14ac:dyDescent="0.25">
      <c r="A41" s="29" t="s">
        <v>73</v>
      </c>
      <c r="B41" t="s">
        <v>74</v>
      </c>
      <c r="J41" s="21"/>
    </row>
    <row r="42" spans="1:17" x14ac:dyDescent="0.25">
      <c r="A42" s="29" t="s">
        <v>75</v>
      </c>
      <c r="B42" t="s">
        <v>87</v>
      </c>
    </row>
    <row r="44" spans="1:17" x14ac:dyDescent="0.25">
      <c r="A44" s="29" t="s">
        <v>77</v>
      </c>
      <c r="B44" t="s">
        <v>78</v>
      </c>
    </row>
    <row r="45" spans="1:17" x14ac:dyDescent="0.25">
      <c r="A45" s="29" t="s">
        <v>79</v>
      </c>
      <c r="B45" s="31">
        <v>43022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Acumulado</vt:lpstr>
      <vt:lpstr>Carrera 1</vt:lpstr>
      <vt:lpstr>Carrera 3</vt:lpstr>
    </vt:vector>
  </TitlesOfParts>
  <Company>Novelero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FCEN</dc:creator>
  <cp:lastModifiedBy>Usuario</cp:lastModifiedBy>
  <dcterms:created xsi:type="dcterms:W3CDTF">2014-12-10T23:22:09Z</dcterms:created>
  <dcterms:modified xsi:type="dcterms:W3CDTF">2017-12-01T11:43:08Z</dcterms:modified>
</cp:coreProperties>
</file>